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276" windowWidth="14220" windowHeight="55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168" i="1" l="1"/>
  <c r="F167" i="1"/>
  <c r="F166" i="1"/>
  <c r="F165" i="1"/>
  <c r="F164" i="1"/>
  <c r="F163" i="1"/>
  <c r="F162" i="1"/>
  <c r="F161" i="1"/>
  <c r="F160" i="1" l="1"/>
  <c r="F159" i="1"/>
  <c r="F154" i="1"/>
  <c r="F155" i="1"/>
  <c r="F156" i="1"/>
  <c r="F157" i="1"/>
  <c r="F158" i="1"/>
  <c r="F153" i="1"/>
  <c r="F152" i="1"/>
  <c r="F150" i="1"/>
  <c r="F151" i="1"/>
  <c r="F149" i="1"/>
  <c r="F148" i="1"/>
  <c r="F84" i="1"/>
  <c r="F83" i="1"/>
  <c r="F147" i="1" l="1"/>
  <c r="F146" i="1"/>
  <c r="F145" i="1"/>
  <c r="F144" i="1"/>
  <c r="F143" i="1"/>
  <c r="F142" i="1"/>
  <c r="F141" i="1"/>
  <c r="F140" i="1"/>
  <c r="F134" i="1"/>
  <c r="F135" i="1"/>
  <c r="F129" i="1" l="1"/>
  <c r="F128" i="1"/>
  <c r="F120" i="1"/>
  <c r="F127" i="1"/>
  <c r="F124" i="1"/>
  <c r="F125" i="1"/>
  <c r="F123" i="1"/>
  <c r="F121" i="1"/>
  <c r="F122" i="1"/>
  <c r="F118" i="1"/>
  <c r="F119" i="1"/>
  <c r="F117" i="1"/>
  <c r="F116" i="1"/>
  <c r="F114" i="1"/>
  <c r="F112" i="1"/>
  <c r="F107" i="1"/>
  <c r="F108" i="1"/>
  <c r="F109" i="1"/>
  <c r="F110" i="1"/>
  <c r="F111" i="1"/>
  <c r="F113" i="1"/>
  <c r="F105" i="1"/>
  <c r="F104" i="1"/>
  <c r="F103" i="1"/>
  <c r="F102" i="1"/>
  <c r="F106" i="1"/>
  <c r="F94" i="1"/>
  <c r="F95" i="1"/>
  <c r="F92" i="1"/>
  <c r="F91" i="1"/>
  <c r="F88" i="1" l="1"/>
  <c r="F89" i="1"/>
  <c r="F87" i="1"/>
  <c r="F86" i="1"/>
  <c r="F85" i="1"/>
  <c r="F82" i="1"/>
  <c r="F81" i="1"/>
  <c r="F80" i="1"/>
  <c r="F79" i="1"/>
  <c r="F78" i="1"/>
  <c r="F77" i="1"/>
  <c r="F76" i="1"/>
  <c r="F75" i="1"/>
  <c r="F74" i="1" l="1"/>
  <c r="F73" i="1"/>
  <c r="F41" i="1"/>
  <c r="F72" i="1"/>
  <c r="F65" i="1"/>
  <c r="F48" i="1"/>
  <c r="F40" i="1"/>
  <c r="F71" i="1"/>
  <c r="F64" i="1"/>
  <c r="E57" i="1"/>
  <c r="F57" i="1" s="1"/>
  <c r="F58" i="1"/>
  <c r="F59" i="1"/>
  <c r="F39" i="1"/>
  <c r="F46" i="1"/>
  <c r="F47" i="1"/>
  <c r="F42" i="1"/>
  <c r="F69" i="1"/>
  <c r="F70" i="1"/>
  <c r="F68" i="1"/>
  <c r="F67" i="1"/>
  <c r="F62" i="1"/>
  <c r="F63" i="1"/>
  <c r="F66" i="1"/>
  <c r="F60" i="1"/>
  <c r="F61" i="1"/>
  <c r="E44" i="1"/>
  <c r="F44" i="1" s="1"/>
  <c r="E45" i="1"/>
  <c r="F45" i="1" s="1"/>
  <c r="F43" i="1"/>
  <c r="E56" i="1"/>
  <c r="F56" i="1" s="1"/>
  <c r="E55" i="1"/>
  <c r="F55" i="1" s="1"/>
  <c r="F54" i="1"/>
  <c r="F53" i="1"/>
  <c r="F52" i="1"/>
  <c r="F51" i="1"/>
  <c r="F50" i="1"/>
  <c r="F38" i="1"/>
  <c r="F49" i="1"/>
  <c r="F37" i="1"/>
  <c r="F32" i="1" l="1"/>
  <c r="F31" i="1"/>
  <c r="F30" i="1"/>
  <c r="F29" i="1"/>
  <c r="F23" i="1"/>
  <c r="F27" i="1"/>
  <c r="F28" i="1"/>
  <c r="F25" i="1"/>
  <c r="F26" i="1" l="1"/>
  <c r="F22" i="1"/>
  <c r="F24" i="1"/>
  <c r="F21" i="1"/>
  <c r="F20" i="1"/>
  <c r="F19" i="1" l="1"/>
  <c r="F18" i="1"/>
  <c r="F14" i="1" l="1"/>
  <c r="F12" i="1"/>
  <c r="F13" i="1"/>
  <c r="F10" i="1"/>
  <c r="F11" i="1"/>
  <c r="F9" i="1"/>
  <c r="F8" i="1"/>
  <c r="F7" i="1"/>
  <c r="F138" i="1" l="1"/>
  <c r="F132" i="1"/>
  <c r="F101" i="1" l="1"/>
  <c r="F98" i="1"/>
  <c r="F139" i="1" l="1"/>
  <c r="F137" i="1"/>
  <c r="F131" i="1"/>
  <c r="F130" i="1"/>
  <c r="F97" i="1"/>
  <c r="F100" i="1"/>
  <c r="F99" i="1"/>
  <c r="F36" i="1"/>
  <c r="F35" i="1"/>
  <c r="F136" i="1"/>
  <c r="F133" i="1"/>
  <c r="F96" i="1"/>
  <c r="F17" i="1"/>
  <c r="F16" i="1"/>
  <c r="F126" i="1"/>
  <c r="F34" i="1"/>
  <c r="F15" i="1"/>
  <c r="F90" i="1"/>
  <c r="F115" i="1"/>
  <c r="F33" i="1"/>
  <c r="F169" i="1"/>
</calcChain>
</file>

<file path=xl/sharedStrings.xml><?xml version="1.0" encoding="utf-8"?>
<sst xmlns="http://schemas.openxmlformats.org/spreadsheetml/2006/main" count="340" uniqueCount="232">
  <si>
    <t>Наименование</t>
  </si>
  <si>
    <t>Отклонение                              (+/-)</t>
  </si>
  <si>
    <t>Причины отклонений</t>
  </si>
  <si>
    <t>КБК</t>
  </si>
  <si>
    <t>5=4-3</t>
  </si>
  <si>
    <t>Департамент здравоохранения Брянской области</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</si>
  <si>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</si>
  <si>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</si>
  <si>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</si>
  <si>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</si>
  <si>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</si>
  <si>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</si>
  <si>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</si>
  <si>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Г.В. Петушкова</t>
  </si>
  <si>
    <t>Больницы, клиники, госпитали, медико-санитарные части</t>
  </si>
  <si>
    <t>Увеличение ассигнований в связи с поступлением средств федерального бюджета (ст.217, 232 Бюджетного кодекса РФ)</t>
  </si>
  <si>
    <t>Департамент финансов Брянской области</t>
  </si>
  <si>
    <t xml:space="preserve">Заместитель Губернатора Брянской области </t>
  </si>
  <si>
    <t>814-0901-1401210420-610</t>
  </si>
  <si>
    <t>Поддержка реализации мероприятий государственных программ Брянской области</t>
  </si>
  <si>
    <t>818-0113-7000010150-870</t>
  </si>
  <si>
    <t>Уменьшение бюджетных ассигнований в связи с резервированием средств в составе утвержденных Законом об областном бюджете бюджетных ассигнований на реализацию государственных программ Брянской области (ст. 217 Бюджетного кодекса РФ)</t>
  </si>
  <si>
    <t>Социальная поддержка Героев Советского Союза, Героев Российской Федерации и полных кавалеров ордена Славы</t>
  </si>
  <si>
    <t>Увеличение бюджетных ассигнований в случае использования (перераспределения) иным образом зарезервированных в составе утвержденных Законом о бюджете бюджетных ассигнований - в пределах объема бюджетных ассигнований (ст. 217 Бюджетного кодекса РФ)</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</si>
  <si>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</si>
  <si>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803-0113-7000010160-850</t>
  </si>
  <si>
    <t>814-0901-1401210420-620</t>
  </si>
  <si>
    <t>Департамент строительства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</si>
  <si>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</si>
  <si>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</si>
  <si>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824-0412-4077117400-830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</si>
  <si>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11 Закона о бюджете)</t>
  </si>
  <si>
    <t>824-0113-7000010160-830</t>
  </si>
  <si>
    <t>Утверждено законом о бюджете                                         на 2020 год</t>
  </si>
  <si>
    <t>Уточненная бюджетная роспись                                         на 2020 год</t>
  </si>
  <si>
    <t>Управление ветеринарии Брянской области</t>
  </si>
  <si>
    <t>805-0405-1755110100-850</t>
  </si>
  <si>
    <t>Учреждения, осуществляющие функции и полномочия по управлению в сфере дорожного хозяйства</t>
  </si>
  <si>
    <t>819-0409-1932110370-110</t>
  </si>
  <si>
    <t>819-0409-1932110370-240</t>
  </si>
  <si>
    <t>819-0409-1932110370-830</t>
  </si>
  <si>
    <t>Стимулирование программ развития жилищного строительства субъектов Российской Федерации</t>
  </si>
  <si>
    <t>819-0409-194F150210-522</t>
  </si>
  <si>
    <t>821-1003-2103352520-310</t>
  </si>
  <si>
    <t>Представление гражданам бесплатной юридической помощи</t>
  </si>
  <si>
    <t>821-1006-2103316690-320</t>
  </si>
  <si>
    <t>821-1006-2103316690-630</t>
  </si>
  <si>
    <t>821-1006-7000010160-830</t>
  </si>
  <si>
    <t>824-0412-7000010160-850</t>
  </si>
  <si>
    <t>Перераспределение бюджетных ассигнований в связи с исполнением решений налоговых и иных уполномоченных органов о взыскании налогов, сборов, пеней и штрафов, предусматривающих обращение взыскания на средства областного бюджета в соответствии с действующим законодательством в пределах объема бюджетных ассигнований (ст. 11 Закона о бюджете)</t>
  </si>
  <si>
    <t>Информация об отклонении бюджетных ассигнований, утвержденных сводной бюджетной росписью на 2020 год от назначений, утвержденных Законом Брянской области "Об областном бюджете на 2020 год и на плановый период 2021 и 2022 годов" за 1 полугодие 2020 года</t>
  </si>
  <si>
    <t>Администрация Губернатора Брянской области и Правительства Брянской области</t>
  </si>
  <si>
    <t>803-0104-0301110100-120</t>
  </si>
  <si>
    <t>Увеличение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в пределах объема бюджетных ассигнований (ст. 217 Бюджетного кодекса РФ)</t>
  </si>
  <si>
    <t>803-0104-0301110100-240</t>
  </si>
  <si>
    <t>Резервный фонд Правительства Брянской области</t>
  </si>
  <si>
    <t>803-0113-7000010120-620</t>
  </si>
  <si>
    <t>Мероприятия, направленные на профилактику и устранение последствий распространения коронавирусной инфекции</t>
  </si>
  <si>
    <t>803-0408-0301113900-610</t>
  </si>
  <si>
    <t>803-0408-7000010120-610</t>
  </si>
  <si>
    <t>Перераспределение бюджетных ассигнований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на иные цели, определенные высшим исполнительным органом государственной власти Брянской области (п.1 ст. 4 ФЗ от 01.04.2020 № 103-ФЗ)</t>
  </si>
  <si>
    <t>Департамент природных ресурсов и экологии Брянской области</t>
  </si>
  <si>
    <t>Обеспечение деятельности по оказанию коммунальной услуги населению по обращению с твердыми коммунальными отходами</t>
  </si>
  <si>
    <t>808-0502-080G252680-810</t>
  </si>
  <si>
    <t>Увеличение ассигнований в связи с поступлением уведомления по средствам федерального бюджета (ст.217, 232 Бюджетного кодекса РФ)</t>
  </si>
  <si>
    <t>Департамент внутренней политики Брянской области</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</si>
  <si>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</si>
  <si>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811-0113-700W058530-240</t>
  </si>
  <si>
    <t>Реализация федеральной целевой программы "Увековечение памяти погибших при защите Отечества на 2019 - 2024 годы"</t>
  </si>
  <si>
    <t>811-0503-11051R299F-520</t>
  </si>
  <si>
    <t xml:space="preserve">Увеличение бюджетных ассигнований, соответствующих целям предоставления из федерального бюджета субсидий и иных межбюджетных трансфертов, имеющих целевое назначение, в объеме, не превышающем неиспользованные остатки указанных межбюджетных трансфертов на начало текущего финансового года, по которым главным администратором доходов федерального бюджета подтверждена потребность в направлении их на те же цели в текущем финансовм году (п. 5 ст. 242 Бюджетного кодекса РФ)                                                                                                                                                </t>
  </si>
  <si>
    <t>Мероприятия по работе с семьей, детьми и молодежью</t>
  </si>
  <si>
    <t>811-0707-1103111310-240</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</si>
  <si>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</si>
  <si>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Печатные средства массовой информации</t>
  </si>
  <si>
    <t>811-1202-1102110320-610</t>
  </si>
  <si>
    <t>811-1202-1102110320-620</t>
  </si>
  <si>
    <t>811-1402-700W058530-510</t>
  </si>
  <si>
    <t>Увеличение ассигнований в связи с получением дотаций из других бюджетов бюджетной системы Российской Федерации (п.3 ст. 4 Федерального Закона от 01.04.2020 № 103-ФЗ)</t>
  </si>
  <si>
    <t>Департамент топливно-энергетического комплекса и жилищно-коммунального хозяйства Брянской области</t>
  </si>
  <si>
    <t>812-0505-1201110100-240</t>
  </si>
  <si>
    <t>Строительство и реконструкция (модернизация) объектов питьевого водоснабжения</t>
  </si>
  <si>
    <t>812-0505-120G552430-520</t>
  </si>
  <si>
    <t>Перераспределение бюджетных ассигнований в связи с уточнением кодов бюджетной классификации расходов в рамках требований казначейского исполнения областного бюджета (ст. 11 Закона о бюджете)</t>
  </si>
  <si>
    <t>814-0901-1401213900-610</t>
  </si>
  <si>
    <t>814-0901-1401213900-620</t>
  </si>
  <si>
    <t>Перераспределение бюджетных ассигнований по основаниям, установленным Законом о бюджете - 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11 Закона о бюджете)</t>
  </si>
  <si>
    <t>814-0901-1401213900-240</t>
  </si>
  <si>
    <t>814-0902-1401213900-620</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</si>
  <si>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</si>
  <si>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814-0901-1401258300-610</t>
  </si>
  <si>
    <t>814-0901-1401258300-620</t>
  </si>
  <si>
    <t>814-0902-1401258300-610</t>
  </si>
  <si>
    <t>814-0902-1401258300-620</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</si>
  <si>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</si>
  <si>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814-0901-1401258320-620</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</si>
  <si>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</si>
  <si>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814-0901-1401258330-610</t>
  </si>
  <si>
    <t>814-0901-1401258330-620</t>
  </si>
  <si>
    <t>Обеспечение жильем медицинских работников государственных учреждений здравоохранения Брянской области</t>
  </si>
  <si>
    <t>814-0901-1412913830-460</t>
  </si>
  <si>
    <t>Поликлиники, амбулатории, диагностические центры</t>
  </si>
  <si>
    <t>814-0902-1401210430-620</t>
  </si>
  <si>
    <t>814-0902-1401213900-610</t>
  </si>
  <si>
    <t>814-0902-1412913830-460</t>
  </si>
  <si>
    <t>814-0904-1401213900-620</t>
  </si>
  <si>
    <t>814-0904-1401258300-620</t>
  </si>
  <si>
    <t>814-0904-1401258330-620</t>
  </si>
  <si>
    <t>814-0904-1412913830-460</t>
  </si>
  <si>
    <t>814-0909-1401213900-610</t>
  </si>
  <si>
    <t>814-0909-1401258300-610</t>
  </si>
  <si>
    <t>814-0909-1401258330-610</t>
  </si>
  <si>
    <t>814-0909-1412913830-460</t>
  </si>
  <si>
    <t>Департамент культуры Брянской области</t>
  </si>
  <si>
    <t>Музеи и постоянные выставки</t>
  </si>
  <si>
    <t>815-0801-1502110550-610</t>
  </si>
  <si>
    <t>Организация и проведение общественно-значимых мероприятий, проводимых учреждениями культуры Брянской области</t>
  </si>
  <si>
    <t>815-0801-1502114320-610</t>
  </si>
  <si>
    <t>815-0801-1502114320-620</t>
  </si>
  <si>
    <t>Реновация государственных и муниципальных учреждений отрасли культуры</t>
  </si>
  <si>
    <t>815-0801-150A114280-460</t>
  </si>
  <si>
    <t>Уменьшение бюджетных ассигнований для увеличения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</si>
  <si>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Департамент образования и науки Брянской области</t>
  </si>
  <si>
    <t>Профессиональные образовательные организации</t>
  </si>
  <si>
    <t>816-0704-1601310650-610</t>
  </si>
  <si>
    <t>816-0704-1601310650-620</t>
  </si>
  <si>
    <t>816-0704-160E610650-610</t>
  </si>
  <si>
    <t>816-0704-160E610650-620</t>
  </si>
  <si>
    <t>Перераспределение бюджетных ассигнований между региональными проектами (программами), в том числе с перераспределением соответствующих бюджетных ассигнований между текущим финансовым годом и плановым периодом в пределах общего объема расходов областного бюджета на соответствующий финансовый год, а также в случае увеличения (уменьшения) бюджетных ассигнований, предусмотренных на финансовое обеспечение реализации региональных проектов (программ), за счет уменьшения (увеличения) бюджетных ассигнований, не отнесенных Законом Брянской области "Об областном бюджете на очередной финансовый год и плановый период" на указанные цели  (ст. 11 Закона о бюджете)</t>
  </si>
  <si>
    <t>Департамент сельского хозяйства Брянской области</t>
  </si>
  <si>
    <t>Государственная поддержка производства масличных культур</t>
  </si>
  <si>
    <t>817-0405-171T252590-810</t>
  </si>
  <si>
    <t>Возмещение части затрат на уплату процентов по инвестиционным кредитам (займам) в агропромышленном комплексе</t>
  </si>
  <si>
    <t>817-0405-171В2R4330-810</t>
  </si>
  <si>
    <t>Обеспечение комплексного развития сельских территорий</t>
  </si>
  <si>
    <t>817-1003-071В1R5760-320</t>
  </si>
  <si>
    <t>818-0111-7000010120-870</t>
  </si>
  <si>
    <t>Уменьшение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</si>
  <si>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Увеличение бюджетных ассигнований во исполнение распоряжений Правительства Брянской области за счет средств выделения бюджетных ассигнований из резервного фонда Правительства области (ст.217 Бюджетного кодекса РФ)</t>
  </si>
  <si>
    <t>Увеличение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</si>
  <si>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Обслуживание государственного внутреннего долга Брянской области</t>
  </si>
  <si>
    <t>818-1301-1801115800-720</t>
  </si>
  <si>
    <t>Перераспределение бюджетных ассигнований иным образом зарезервированных в составе утвержденных Законом об областном бюджете бюджетных ассигнований (ст. 217 Бюджетного кодекса РФ)</t>
  </si>
  <si>
    <t>Бюджетные инвестиции в объекты капитальных вложений государственной собственности</t>
  </si>
  <si>
    <t>819-0310-0201211260-410</t>
  </si>
  <si>
    <t>Учреждения, осуществляющие функции и полномочия в сфере капитального строительства</t>
  </si>
  <si>
    <t>819-0412-1901110380-110</t>
  </si>
  <si>
    <t>819-0412-1901110380-240</t>
  </si>
  <si>
    <t>819-0412-7000010160-830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</si>
  <si>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</si>
  <si>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819-0701-160P252320-520</t>
  </si>
  <si>
    <t>Софинансирование объектов капитальных вложений муниципальной собственности</t>
  </si>
  <si>
    <t>819-0702-1601411270-520</t>
  </si>
  <si>
    <t>819-0801-1501211260-410</t>
  </si>
  <si>
    <t>819-0801-150А111260-410</t>
  </si>
  <si>
    <t>819-0901-1401811260-410</t>
  </si>
  <si>
    <t>819-0902-1401811260-410</t>
  </si>
  <si>
    <t>819-1102-2501411270-520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</si>
  <si>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</si>
  <si>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819-1102-251P551390-410</t>
  </si>
  <si>
    <t>Учреждения, осуществляющие функции и полномочия в сфере социальной и демографической политики</t>
  </si>
  <si>
    <t>821-1002-2102110790-850</t>
  </si>
  <si>
    <t>821-1002-7000010160-830</t>
  </si>
  <si>
    <t>821-1002-2102113900-610</t>
  </si>
  <si>
    <t>821-1002-2102113900-620</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</si>
  <si>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</si>
  <si>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821-1002-2102158340-610</t>
  </si>
  <si>
    <t>821-1002-2102158340-620</t>
  </si>
  <si>
    <t>Оплата жилищно-коммунальных услуг отдельным категориям граждан</t>
  </si>
  <si>
    <t>821-1002-2103352500-240</t>
  </si>
  <si>
    <t>821-1002-7000010120-610</t>
  </si>
  <si>
    <t>821-1003-2103352500-240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</si>
  <si>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</si>
  <si>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821-1003-210335380F-310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</si>
  <si>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</si>
  <si>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821-1003-2125116580-310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</si>
  <si>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</si>
  <si>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821-1004-2158117000-320</t>
  </si>
  <si>
    <t>821-1004-2158117000-540</t>
  </si>
  <si>
    <t>824-0113-4077117400-240</t>
  </si>
  <si>
    <t>Уплата взносов на капитальный ремонт за объекты казны Брянской области</t>
  </si>
  <si>
    <t>824-0113-4077117430-240</t>
  </si>
  <si>
    <t>Проведение ремонта спортивных сооружений</t>
  </si>
  <si>
    <t>825-0703-2501417680-520</t>
  </si>
  <si>
    <t>825-1101-2501417680-520</t>
  </si>
  <si>
    <t>Уменьшение бюджетных ассигнований в связи с перераспределением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на иные цели, определенные высшим исполнительным органом государственной власти Брянской области (п.1 ст. 4 ФЗ от 01.04.2020 № 103-ФЗ)</t>
  </si>
  <si>
    <t>805-0405-7000010160-830</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</si>
  <si>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</si>
  <si>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</si>
  <si>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832-1003-3202252900-240</t>
  </si>
  <si>
    <t>832-1003-3202252900-320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</si>
  <si>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</si>
  <si>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832-1003-320225290F-320</t>
  </si>
  <si>
    <t>Управление лесами Брянской области</t>
  </si>
  <si>
    <t>Мероприятия по проведению оздоровительной кампании детей</t>
  </si>
  <si>
    <t>816-0707-1602714790-630</t>
  </si>
  <si>
    <t>816-0707-1602714790-810</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</si>
  <si>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</si>
  <si>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836-0407-3601151292-110</t>
  </si>
  <si>
    <t>836-0407-3601151292-240</t>
  </si>
  <si>
    <t>Учреждения, оказывающие услуги в сфере лесных отношений</t>
  </si>
  <si>
    <t>836-0407-3601311070-240</t>
  </si>
  <si>
    <t>836-0407-3601311070-850</t>
  </si>
  <si>
    <t>Департамент промышленности, транспорта и связи Брянской области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</si>
  <si>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</si>
  <si>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837-0408-3703118420-810</t>
  </si>
  <si>
    <t>Приобретение автомобильного транспорта общего пользования</t>
  </si>
  <si>
    <t>837-0408-3703318440-240</t>
  </si>
  <si>
    <t>837-0408-3723211260-410</t>
  </si>
  <si>
    <t>Субсидии юридическим лицам, оказывающим аэропортовые услуги на территории Брянской области</t>
  </si>
  <si>
    <t>837-0408-3723218430-810</t>
  </si>
  <si>
    <t>Субсидии организациям воздушного транспорта на возмещение части затрат, связанных с организацией авиарейсов в межрегиональном сообщении</t>
  </si>
  <si>
    <t>837-0408-3723218530-810</t>
  </si>
  <si>
    <t>Разработка документов транспортного планирования</t>
  </si>
  <si>
    <t>837-0412-370R218570-240</t>
  </si>
  <si>
    <t>837-0412-7000010160-830</t>
  </si>
  <si>
    <t>Департамент экономического развития Брянской области</t>
  </si>
  <si>
    <t>840-0113-4011110100-120</t>
  </si>
  <si>
    <t>Уменьшение бюджетных ассигнований в связи с изменением функций и полномочий главных распорядителей бюджетных средств, получателей бюджетных средств, а также в связи с передачей государственного имущества в пределах объема бюджетных ассигнований (ст. 217 Бюджетного кодекса РФ)</t>
  </si>
  <si>
    <t>Повышение инвестиционной привлекательности Брянской области</t>
  </si>
  <si>
    <t>840-0113-4044118620-240</t>
  </si>
  <si>
    <t>Учреждения, оказывающие услуги в сфере малого и среднего предпринимательства и внешнеэкономической деятельности</t>
  </si>
  <si>
    <t>840-0412-4055111140-620</t>
  </si>
  <si>
    <t>Департамент региональной безопасности Брянской области</t>
  </si>
  <si>
    <t>Совершенствование системы профилактики правонарушений и усиление борьбы с преступностью</t>
  </si>
  <si>
    <t>842-0113-0201112070-360</t>
  </si>
  <si>
    <t>842-0113-7000010160-830</t>
  </si>
  <si>
    <t>Учреждения, осуществляющие деятельность в сфере повышения уровня общественной безопасности, правопорядка и безопасности среды обитания</t>
  </si>
  <si>
    <t>842-0314-0212210230-240</t>
  </si>
  <si>
    <t>842-0314-7000010160-830</t>
  </si>
  <si>
    <t xml:space="preserve">Увеличение бюджетных ассигнований, соответствующих целям предоставления из федерального бюджета субсидий и иных межбюджетных трансфертов, имеющих целевое назначение, в объеме, не превышающем неиспользованные остатки указанных межбюджетных трансфертов на начало текущего финансового года, по которым главным администратором доходов федерального бюджета подтверждена потребность в направлении их на те же цели в текущем финансовом году (п. 5 ст. 242 Бюджетного кодекса РФ)                                                                                                                                                </t>
  </si>
  <si>
    <t>Управление физической культуры и спорта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</si>
</sst>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cellStyleXfs>
  <cellXfs count="99">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0" fontId="4" fillId="0" borderId="2" xfId="0" applyFont="1" applyBorder="1" applyAlignment="1">
      <alignment vertical="center" wrapText="1"/>
    </xf>
    <xf numFmtId="0" fontId="4" fillId="0" borderId="2" xfId="0" applyFont="1" applyBorder="1" applyAlignment="1">
      <alignment horizontal="left" vertical="center" wrapText="1"/>
    </xf>
    <xf numFmtId="49" fontId="4" fillId="0" borderId="3" xfId="0" applyNumberFormat="1" applyFont="1" applyBorder="1" applyAlignment="1">
      <alignment horizontal="center" vertical="center" shrinkToFi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2"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0" fontId="10" fillId="0" borderId="2" xfId="0" applyFont="1" applyFill="1" applyBorder="1" applyAlignment="1">
      <alignment vertical="center" wrapText="1"/>
    </xf>
    <xf numFmtId="49" fontId="4" fillId="0" borderId="4" xfId="0" applyNumberFormat="1" applyFont="1" applyBorder="1" applyAlignment="1">
      <alignment horizontal="center" vertical="center" shrinkToFit="1"/>
    </xf>
    <xf numFmtId="49" fontId="4" fillId="0" borderId="4"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4" xfId="0" applyNumberFormat="1"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11" fillId="0" borderId="3" xfId="2" applyNumberFormat="1" applyFont="1" applyBorder="1" applyAlignment="1" applyProtection="1">
      <alignment vertical="center" wrapText="1"/>
    </xf>
    <xf numFmtId="0" fontId="11" fillId="0" borderId="1" xfId="1" applyNumberFormat="1" applyFont="1" applyBorder="1" applyAlignment="1" applyProtection="1">
      <alignment horizontal="left" vertical="center" wrapText="1"/>
      <protection locked="0"/>
    </xf>
    <xf numFmtId="0" fontId="2" fillId="0" borderId="0" xfId="0" applyFont="1" applyAlignment="1"/>
    <xf numFmtId="0" fontId="5" fillId="0" borderId="2" xfId="0" applyFont="1" applyBorder="1" applyAlignment="1">
      <alignment horizontal="center" vertical="center" shrinkToFit="1"/>
    </xf>
    <xf numFmtId="0" fontId="10" fillId="0" borderId="2" xfId="2" applyNumberFormat="1" applyFont="1" applyBorder="1" applyAlignment="1" applyProtection="1">
      <alignment vertical="center" wrapTex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1" xfId="1" applyNumberFormat="1" applyFont="1" applyBorder="1" applyAlignment="1" applyProtection="1">
      <alignment horizontal="left" vertical="center" wrapText="1"/>
      <protection locked="0"/>
    </xf>
    <xf numFmtId="0" fontId="11" fillId="0" borderId="3" xfId="1" applyNumberFormat="1" applyFont="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1" xfId="2" applyNumberFormat="1" applyFont="1" applyBorder="1" applyAlignment="1" applyProtection="1">
      <alignment vertical="center" wrapText="1"/>
    </xf>
    <xf numFmtId="0" fontId="4" fillId="0" borderId="5" xfId="0" applyFont="1" applyBorder="1" applyAlignment="1">
      <alignment horizontal="center" vertical="center" shrinkToFit="1"/>
    </xf>
    <xf numFmtId="4" fontId="4" fillId="0" borderId="5" xfId="0" applyNumberFormat="1" applyFont="1" applyBorder="1" applyAlignment="1">
      <alignment horizontal="center" vertical="center"/>
    </xf>
    <xf numFmtId="0" fontId="11" fillId="0" borderId="2" xfId="1" applyNumberFormat="1"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4" fontId="5"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11" fillId="0" borderId="1" xfId="1" applyNumberFormat="1" applyFont="1" applyBorder="1" applyAlignment="1" applyProtection="1">
      <alignment vertical="center" wrapText="1"/>
      <protection locked="0"/>
    </xf>
    <xf numFmtId="0" fontId="10" fillId="0" borderId="2" xfId="1" applyNumberFormat="1" applyFont="1" applyBorder="1" applyAlignment="1" applyProtection="1">
      <alignment vertical="center" wrapText="1"/>
      <protection locked="0"/>
    </xf>
    <xf numFmtId="0" fontId="4" fillId="0" borderId="4"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1" fillId="0" borderId="2" xfId="2" applyNumberFormat="1" applyFont="1" applyBorder="1" applyAlignment="1" applyProtection="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1" fillId="0" borderId="4" xfId="2" applyNumberFormat="1" applyFont="1" applyBorder="1" applyAlignment="1" applyProtection="1">
      <alignment horizontal="left" vertical="center" wrapText="1"/>
    </xf>
    <xf numFmtId="0" fontId="11" fillId="0" borderId="2"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11" fillId="0" borderId="1" xfId="2" applyNumberFormat="1" applyFont="1" applyBorder="1" applyAlignment="1" applyProtection="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5"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6" fillId="0" borderId="0" xfId="0" applyFont="1" applyAlignment="1">
      <alignment horizontal="center" vertical="center" wrapText="1"/>
    </xf>
    <xf numFmtId="0" fontId="11" fillId="0" borderId="1" xfId="1" applyNumberFormat="1" applyFont="1" applyBorder="1" applyAlignment="1" applyProtection="1">
      <alignment horizontal="left" vertical="center" wrapText="1"/>
      <protection locked="0"/>
    </xf>
    <xf numFmtId="0" fontId="11" fillId="0" borderId="3" xfId="1" applyNumberFormat="1" applyFont="1" applyBorder="1" applyAlignment="1" applyProtection="1">
      <alignment horizontal="left" vertical="center" wrapText="1"/>
      <protection locked="0"/>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Border="1"/>
    <xf numFmtId="0" fontId="4" fillId="0" borderId="2" xfId="0" applyFont="1" applyBorder="1" applyAlignment="1">
      <alignment vertical="center"/>
    </xf>
  </cellXfs>
  <cellStyles count="5">
    <cellStyle name="xl40" xfId="1"/>
    <cellStyle name="xl60" xfId="2"/>
    <cellStyle name="xl61" xfId="3"/>
    <cellStyle name="xl64" xf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175"/>
  <sheetViews>
    <sheetView tabSelected="1" view="pageBreakPreview" topLeftCell="A163" zoomScaleNormal="85" zoomScaleSheetLayoutView="100" workbookViewId="0">
      <selection activeCell="G123" sqref="G123:G124"/>
    </sheetView>
  </sheetViews>
  <sheetFormatPr defaultRowHeight="13.2" x14ac:dyDescent="0.25"/>
  <cols>
    <col min="1" max="1" width="41.5546875" style="1" customWidth="1"/>
    <col min="2" max="2" width="24.6640625" style="27"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91" t="s">
        <v>50</v>
      </c>
      <c r="B2" s="91"/>
      <c r="C2" s="91"/>
      <c r="D2" s="91"/>
      <c r="E2" s="91"/>
      <c r="F2" s="91"/>
      <c r="G2" s="91"/>
    </row>
    <row r="3" spans="1:7" ht="3" customHeight="1" x14ac:dyDescent="0.25">
      <c r="A3" s="3"/>
      <c r="B3" s="28"/>
      <c r="C3" s="4"/>
      <c r="D3" s="5"/>
      <c r="E3" s="5"/>
      <c r="F3" s="5"/>
      <c r="G3" s="4"/>
    </row>
    <row r="4" spans="1:7" ht="12.75" customHeight="1" x14ac:dyDescent="0.25">
      <c r="A4" s="3"/>
      <c r="B4" s="28"/>
      <c r="C4" s="4"/>
      <c r="D4" s="5"/>
      <c r="E4" s="5"/>
      <c r="F4" s="5"/>
      <c r="G4" s="26" t="s">
        <v>9</v>
      </c>
    </row>
    <row r="5" spans="1:7" ht="48.6" customHeight="1" x14ac:dyDescent="0.25">
      <c r="A5" s="8" t="s">
        <v>0</v>
      </c>
      <c r="B5" s="8" t="s">
        <v>3</v>
      </c>
      <c r="C5" s="8"/>
      <c r="D5" s="9" t="s">
        <v>33</v>
      </c>
      <c r="E5" s="9" t="s">
        <v>34</v>
      </c>
      <c r="F5" s="9" t="s">
        <v>1</v>
      </c>
      <c r="G5" s="8" t="s">
        <v>2</v>
      </c>
    </row>
    <row r="6" spans="1:7" ht="15" customHeight="1" x14ac:dyDescent="0.25">
      <c r="A6" s="8">
        <v>1</v>
      </c>
      <c r="B6" s="8">
        <v>2</v>
      </c>
      <c r="C6" s="8"/>
      <c r="D6" s="8">
        <v>3</v>
      </c>
      <c r="E6" s="8">
        <v>4</v>
      </c>
      <c r="F6" s="9" t="s">
        <v>4</v>
      </c>
      <c r="G6" s="8">
        <v>6</v>
      </c>
    </row>
    <row r="7" spans="1:7" ht="31.2" customHeight="1" x14ac:dyDescent="0.25">
      <c r="A7" s="10" t="s">
        <v>51</v>
      </c>
      <c r="B7" s="30"/>
      <c r="C7" s="8"/>
      <c r="D7" s="66">
        <v>555133912</v>
      </c>
      <c r="E7" s="66">
        <v>560445023</v>
      </c>
      <c r="F7" s="66">
        <f>E7-D7</f>
        <v>5311111</v>
      </c>
      <c r="G7" s="35"/>
    </row>
    <row r="8" spans="1:7" ht="78.599999999999994" customHeight="1" x14ac:dyDescent="0.25">
      <c r="A8" s="63" t="s">
        <v>11</v>
      </c>
      <c r="B8" s="29" t="s">
        <v>52</v>
      </c>
      <c r="C8" s="32"/>
      <c r="D8" s="37">
        <v>177800046</v>
      </c>
      <c r="E8" s="37">
        <v>180427157</v>
      </c>
      <c r="F8" s="37">
        <f>E8-D8</f>
        <v>2627111</v>
      </c>
      <c r="G8" s="59" t="s">
        <v>53</v>
      </c>
    </row>
    <row r="9" spans="1:7" ht="61.2" customHeight="1" x14ac:dyDescent="0.25">
      <c r="A9" s="63" t="s">
        <v>11</v>
      </c>
      <c r="B9" s="29" t="s">
        <v>54</v>
      </c>
      <c r="C9" s="32"/>
      <c r="D9" s="37">
        <v>34685800</v>
      </c>
      <c r="E9" s="37">
        <v>34648300</v>
      </c>
      <c r="F9" s="37">
        <f>E9-D9</f>
        <v>-37500</v>
      </c>
      <c r="G9" s="78" t="s">
        <v>12</v>
      </c>
    </row>
    <row r="10" spans="1:7" ht="129" customHeight="1" x14ac:dyDescent="0.25">
      <c r="A10" s="63" t="s">
        <v>24</v>
      </c>
      <c r="B10" s="29" t="s">
        <v>25</v>
      </c>
      <c r="C10" s="32"/>
      <c r="D10" s="37">
        <v>75000</v>
      </c>
      <c r="E10" s="37">
        <v>112500</v>
      </c>
      <c r="F10" s="37">
        <f t="shared" ref="F10:F14" si="0">E10-D10</f>
        <v>37500</v>
      </c>
      <c r="G10" s="80"/>
    </row>
    <row r="11" spans="1:7" ht="75" customHeight="1" x14ac:dyDescent="0.25">
      <c r="A11" s="63" t="s">
        <v>11</v>
      </c>
      <c r="B11" s="29" t="s">
        <v>54</v>
      </c>
      <c r="C11" s="32"/>
      <c r="D11" s="37">
        <v>34685800</v>
      </c>
      <c r="E11" s="37">
        <v>34225800</v>
      </c>
      <c r="F11" s="37">
        <f t="shared" si="0"/>
        <v>-460000</v>
      </c>
      <c r="G11" s="78" t="s">
        <v>60</v>
      </c>
    </row>
    <row r="12" spans="1:7" ht="50.4" customHeight="1" x14ac:dyDescent="0.25">
      <c r="A12" s="63" t="s">
        <v>57</v>
      </c>
      <c r="B12" s="29" t="s">
        <v>58</v>
      </c>
      <c r="C12" s="32"/>
      <c r="D12" s="37">
        <v>0</v>
      </c>
      <c r="E12" s="37">
        <v>460000</v>
      </c>
      <c r="F12" s="37">
        <f t="shared" si="0"/>
        <v>460000</v>
      </c>
      <c r="G12" s="80"/>
    </row>
    <row r="13" spans="1:7" ht="37.200000000000003" customHeight="1" x14ac:dyDescent="0.25">
      <c r="A13" s="92" t="s">
        <v>55</v>
      </c>
      <c r="B13" s="30" t="s">
        <v>56</v>
      </c>
      <c r="C13" s="8"/>
      <c r="D13" s="14">
        <v>0</v>
      </c>
      <c r="E13" s="14">
        <v>2492000</v>
      </c>
      <c r="F13" s="14">
        <f t="shared" si="0"/>
        <v>2492000</v>
      </c>
      <c r="G13" s="85" t="s">
        <v>138</v>
      </c>
    </row>
    <row r="14" spans="1:7" ht="37.200000000000003" customHeight="1" thickBot="1" x14ac:dyDescent="0.3">
      <c r="A14" s="93"/>
      <c r="B14" s="61" t="s">
        <v>59</v>
      </c>
      <c r="C14" s="67"/>
      <c r="D14" s="62">
        <v>0</v>
      </c>
      <c r="E14" s="62">
        <v>192000</v>
      </c>
      <c r="F14" s="62">
        <f t="shared" si="0"/>
        <v>192000</v>
      </c>
      <c r="G14" s="86"/>
    </row>
    <row r="15" spans="1:7" ht="19.8" customHeight="1" thickTop="1" x14ac:dyDescent="0.25">
      <c r="A15" s="10" t="s">
        <v>35</v>
      </c>
      <c r="B15" s="29"/>
      <c r="C15" s="32"/>
      <c r="D15" s="11">
        <v>293111965</v>
      </c>
      <c r="E15" s="11">
        <v>293111965</v>
      </c>
      <c r="F15" s="11">
        <f t="shared" ref="F15:F32" si="1">E15-D15</f>
        <v>0</v>
      </c>
      <c r="G15" s="58"/>
    </row>
    <row r="16" spans="1:7" ht="63.6" customHeight="1" x14ac:dyDescent="0.25">
      <c r="A16" s="56" t="s">
        <v>11</v>
      </c>
      <c r="B16" s="30" t="s">
        <v>36</v>
      </c>
      <c r="C16" s="8"/>
      <c r="D16" s="14">
        <v>44500</v>
      </c>
      <c r="E16" s="14">
        <v>29500</v>
      </c>
      <c r="F16" s="14">
        <f t="shared" si="1"/>
        <v>-15000</v>
      </c>
      <c r="G16" s="85" t="s">
        <v>12</v>
      </c>
    </row>
    <row r="17" spans="1:7" ht="127.2" customHeight="1" thickBot="1" x14ac:dyDescent="0.3">
      <c r="A17" s="57" t="s">
        <v>24</v>
      </c>
      <c r="B17" s="34" t="s">
        <v>186</v>
      </c>
      <c r="C17" s="33"/>
      <c r="D17" s="20">
        <v>0</v>
      </c>
      <c r="E17" s="20">
        <v>15000</v>
      </c>
      <c r="F17" s="20">
        <f t="shared" si="1"/>
        <v>15000</v>
      </c>
      <c r="G17" s="86"/>
    </row>
    <row r="18" spans="1:7" ht="34.200000000000003" customHeight="1" thickTop="1" x14ac:dyDescent="0.25">
      <c r="A18" s="69" t="s">
        <v>61</v>
      </c>
      <c r="B18" s="29"/>
      <c r="C18" s="32"/>
      <c r="D18" s="11">
        <v>94296832</v>
      </c>
      <c r="E18" s="11">
        <v>149042932</v>
      </c>
      <c r="F18" s="11">
        <f t="shared" si="1"/>
        <v>54746100</v>
      </c>
      <c r="G18" s="58"/>
    </row>
    <row r="19" spans="1:7" ht="60.6" customHeight="1" thickBot="1" x14ac:dyDescent="0.3">
      <c r="A19" s="57" t="s">
        <v>62</v>
      </c>
      <c r="B19" s="34" t="s">
        <v>63</v>
      </c>
      <c r="C19" s="33"/>
      <c r="D19" s="20">
        <v>0</v>
      </c>
      <c r="E19" s="20">
        <v>54746100</v>
      </c>
      <c r="F19" s="20">
        <f t="shared" si="1"/>
        <v>54746100</v>
      </c>
      <c r="G19" s="36" t="s">
        <v>64</v>
      </c>
    </row>
    <row r="20" spans="1:7" ht="35.4" customHeight="1" thickTop="1" x14ac:dyDescent="0.25">
      <c r="A20" s="69" t="s">
        <v>65</v>
      </c>
      <c r="B20" s="29"/>
      <c r="C20" s="32"/>
      <c r="D20" s="11">
        <v>393774007</v>
      </c>
      <c r="E20" s="11">
        <v>498598105</v>
      </c>
      <c r="F20" s="11">
        <f t="shared" si="1"/>
        <v>104824098</v>
      </c>
      <c r="G20" s="17"/>
    </row>
    <row r="21" spans="1:7" ht="120" customHeight="1" x14ac:dyDescent="0.25">
      <c r="A21" s="68" t="s">
        <v>66</v>
      </c>
      <c r="B21" s="30" t="s">
        <v>67</v>
      </c>
      <c r="C21" s="8"/>
      <c r="D21" s="14">
        <v>0</v>
      </c>
      <c r="E21" s="14">
        <v>103989900</v>
      </c>
      <c r="F21" s="14">
        <f t="shared" si="1"/>
        <v>103989900</v>
      </c>
      <c r="G21" s="35" t="s">
        <v>78</v>
      </c>
    </row>
    <row r="22" spans="1:7" ht="61.2" customHeight="1" x14ac:dyDescent="0.25">
      <c r="A22" s="88" t="s">
        <v>66</v>
      </c>
      <c r="B22" s="30" t="s">
        <v>67</v>
      </c>
      <c r="C22" s="8"/>
      <c r="D22" s="14">
        <v>0</v>
      </c>
      <c r="E22" s="14">
        <v>-5587180</v>
      </c>
      <c r="F22" s="14">
        <f t="shared" si="1"/>
        <v>-5587180</v>
      </c>
      <c r="G22" s="78" t="s">
        <v>60</v>
      </c>
    </row>
    <row r="23" spans="1:7" ht="61.2" customHeight="1" x14ac:dyDescent="0.25">
      <c r="A23" s="90"/>
      <c r="B23" s="30" t="s">
        <v>77</v>
      </c>
      <c r="C23" s="8"/>
      <c r="D23" s="14">
        <v>0</v>
      </c>
      <c r="E23" s="14">
        <v>5587180</v>
      </c>
      <c r="F23" s="14">
        <f t="shared" ref="F23" si="2">E23-D23</f>
        <v>5587180</v>
      </c>
      <c r="G23" s="80"/>
    </row>
    <row r="24" spans="1:7" ht="141" customHeight="1" x14ac:dyDescent="0.25">
      <c r="A24" s="68" t="s">
        <v>68</v>
      </c>
      <c r="B24" s="30" t="s">
        <v>69</v>
      </c>
      <c r="C24" s="8"/>
      <c r="D24" s="14">
        <v>0</v>
      </c>
      <c r="E24" s="14">
        <v>834198</v>
      </c>
      <c r="F24" s="14">
        <f t="shared" si="1"/>
        <v>834198</v>
      </c>
      <c r="G24" s="35" t="s">
        <v>230</v>
      </c>
    </row>
    <row r="25" spans="1:7" ht="99.6" customHeight="1" x14ac:dyDescent="0.25">
      <c r="A25" s="68" t="s">
        <v>71</v>
      </c>
      <c r="B25" s="30" t="s">
        <v>72</v>
      </c>
      <c r="C25" s="8"/>
      <c r="D25" s="14">
        <v>20584000</v>
      </c>
      <c r="E25" s="14">
        <v>20511460</v>
      </c>
      <c r="F25" s="14">
        <f t="shared" si="1"/>
        <v>-72540</v>
      </c>
      <c r="G25" s="78" t="s">
        <v>73</v>
      </c>
    </row>
    <row r="26" spans="1:7" ht="109.2" customHeight="1" x14ac:dyDescent="0.25">
      <c r="A26" s="68" t="s">
        <v>68</v>
      </c>
      <c r="B26" s="30" t="s">
        <v>69</v>
      </c>
      <c r="C26" s="8"/>
      <c r="D26" s="14">
        <v>0</v>
      </c>
      <c r="E26" s="14">
        <v>72540</v>
      </c>
      <c r="F26" s="14">
        <f t="shared" si="1"/>
        <v>72540</v>
      </c>
      <c r="G26" s="80"/>
    </row>
    <row r="27" spans="1:7" ht="46.2" customHeight="1" x14ac:dyDescent="0.25">
      <c r="A27" s="88" t="s">
        <v>74</v>
      </c>
      <c r="B27" s="30" t="s">
        <v>75</v>
      </c>
      <c r="C27" s="8"/>
      <c r="D27" s="14">
        <v>42067969</v>
      </c>
      <c r="E27" s="14">
        <v>42219001</v>
      </c>
      <c r="F27" s="14">
        <f t="shared" si="1"/>
        <v>151032</v>
      </c>
      <c r="G27" s="78" t="s">
        <v>31</v>
      </c>
    </row>
    <row r="28" spans="1:7" ht="44.4" customHeight="1" thickBot="1" x14ac:dyDescent="0.3">
      <c r="A28" s="89"/>
      <c r="B28" s="34" t="s">
        <v>76</v>
      </c>
      <c r="C28" s="33"/>
      <c r="D28" s="20">
        <v>29507853</v>
      </c>
      <c r="E28" s="20">
        <v>29356821</v>
      </c>
      <c r="F28" s="20">
        <f t="shared" si="1"/>
        <v>-151032</v>
      </c>
      <c r="G28" s="79"/>
    </row>
    <row r="29" spans="1:7" ht="49.2" customHeight="1" thickTop="1" x14ac:dyDescent="0.25">
      <c r="A29" s="69" t="s">
        <v>79</v>
      </c>
      <c r="B29" s="29"/>
      <c r="C29" s="32"/>
      <c r="D29" s="11">
        <v>1156970891.78</v>
      </c>
      <c r="E29" s="11">
        <v>1170247691.78</v>
      </c>
      <c r="F29" s="11">
        <f t="shared" si="1"/>
        <v>13276800</v>
      </c>
      <c r="G29" s="17"/>
    </row>
    <row r="30" spans="1:7" ht="112.2" customHeight="1" x14ac:dyDescent="0.25">
      <c r="A30" s="68" t="s">
        <v>11</v>
      </c>
      <c r="B30" s="30" t="s">
        <v>80</v>
      </c>
      <c r="C30" s="8"/>
      <c r="D30" s="14">
        <v>2303687</v>
      </c>
      <c r="E30" s="14">
        <v>2295895.5099999998</v>
      </c>
      <c r="F30" s="14">
        <f t="shared" si="1"/>
        <v>-7791.4900000002235</v>
      </c>
      <c r="G30" s="78" t="s">
        <v>73</v>
      </c>
    </row>
    <row r="31" spans="1:7" ht="95.4" customHeight="1" x14ac:dyDescent="0.25">
      <c r="A31" s="68" t="s">
        <v>81</v>
      </c>
      <c r="B31" s="30" t="s">
        <v>82</v>
      </c>
      <c r="C31" s="8"/>
      <c r="D31" s="14">
        <v>8228136.5099999998</v>
      </c>
      <c r="E31" s="14">
        <v>8235928</v>
      </c>
      <c r="F31" s="14">
        <f t="shared" si="1"/>
        <v>7791.4900000002235</v>
      </c>
      <c r="G31" s="80"/>
    </row>
    <row r="32" spans="1:7" ht="143.4" customHeight="1" thickBot="1" x14ac:dyDescent="0.3">
      <c r="A32" s="57" t="s">
        <v>81</v>
      </c>
      <c r="B32" s="34" t="s">
        <v>82</v>
      </c>
      <c r="C32" s="33"/>
      <c r="D32" s="20">
        <v>8228136.5099999998</v>
      </c>
      <c r="E32" s="20">
        <v>21504936.510000002</v>
      </c>
      <c r="F32" s="20">
        <f t="shared" si="1"/>
        <v>13276800.000000002</v>
      </c>
      <c r="G32" s="36" t="s">
        <v>230</v>
      </c>
    </row>
    <row r="33" spans="1:7" ht="32.25" customHeight="1" thickTop="1" x14ac:dyDescent="0.25">
      <c r="A33" s="10" t="s">
        <v>5</v>
      </c>
      <c r="B33" s="29"/>
      <c r="C33" s="22"/>
      <c r="D33" s="11">
        <v>11566397295.9</v>
      </c>
      <c r="E33" s="11">
        <v>12948352364.9</v>
      </c>
      <c r="F33" s="12">
        <f t="shared" ref="F33:F105" si="3">E33-D33</f>
        <v>1381955069</v>
      </c>
      <c r="G33" s="58"/>
    </row>
    <row r="34" spans="1:7" ht="44.4" customHeight="1" x14ac:dyDescent="0.25">
      <c r="A34" s="78" t="s">
        <v>14</v>
      </c>
      <c r="B34" s="30" t="s">
        <v>18</v>
      </c>
      <c r="C34" s="22"/>
      <c r="D34" s="37">
        <v>1653236301</v>
      </c>
      <c r="E34" s="37">
        <v>1643594301</v>
      </c>
      <c r="F34" s="38">
        <f t="shared" si="3"/>
        <v>-9642000</v>
      </c>
      <c r="G34" s="78" t="s">
        <v>31</v>
      </c>
    </row>
    <row r="35" spans="1:7" ht="45" customHeight="1" x14ac:dyDescent="0.25">
      <c r="A35" s="80"/>
      <c r="B35" s="30" t="s">
        <v>26</v>
      </c>
      <c r="C35" s="22"/>
      <c r="D35" s="37">
        <v>455149341.80000001</v>
      </c>
      <c r="E35" s="37">
        <v>464791341.80000001</v>
      </c>
      <c r="F35" s="38">
        <f t="shared" si="3"/>
        <v>9642000</v>
      </c>
      <c r="G35" s="80"/>
    </row>
    <row r="36" spans="1:7" ht="78" customHeight="1" x14ac:dyDescent="0.25">
      <c r="A36" s="35" t="s">
        <v>14</v>
      </c>
      <c r="B36" s="30" t="s">
        <v>18</v>
      </c>
      <c r="C36" s="23"/>
      <c r="D36" s="14">
        <v>1653236301</v>
      </c>
      <c r="E36" s="14">
        <v>1659236301</v>
      </c>
      <c r="F36" s="15">
        <f t="shared" ref="F36:F78" si="4">E36-D36</f>
        <v>6000000</v>
      </c>
      <c r="G36" s="35" t="s">
        <v>23</v>
      </c>
    </row>
    <row r="37" spans="1:7" ht="31.8" customHeight="1" x14ac:dyDescent="0.25">
      <c r="A37" s="35" t="s">
        <v>14</v>
      </c>
      <c r="B37" s="30" t="s">
        <v>18</v>
      </c>
      <c r="C37" s="23"/>
      <c r="D37" s="14">
        <v>1653236301</v>
      </c>
      <c r="E37" s="14">
        <v>1519401431</v>
      </c>
      <c r="F37" s="15">
        <f t="shared" si="4"/>
        <v>-133834870</v>
      </c>
      <c r="G37" s="78" t="s">
        <v>60</v>
      </c>
    </row>
    <row r="38" spans="1:7" ht="16.8" customHeight="1" x14ac:dyDescent="0.25">
      <c r="A38" s="78" t="s">
        <v>99</v>
      </c>
      <c r="B38" s="30" t="s">
        <v>100</v>
      </c>
      <c r="C38" s="23"/>
      <c r="D38" s="14">
        <v>232000000</v>
      </c>
      <c r="E38" s="14">
        <v>74660000</v>
      </c>
      <c r="F38" s="15">
        <f t="shared" si="4"/>
        <v>-157340000</v>
      </c>
      <c r="G38" s="84"/>
    </row>
    <row r="39" spans="1:7" ht="16.8" customHeight="1" x14ac:dyDescent="0.25">
      <c r="A39" s="84"/>
      <c r="B39" s="30" t="s">
        <v>104</v>
      </c>
      <c r="C39" s="23"/>
      <c r="D39" s="14">
        <v>47000000</v>
      </c>
      <c r="E39" s="14">
        <v>0</v>
      </c>
      <c r="F39" s="15">
        <f t="shared" si="4"/>
        <v>-47000000</v>
      </c>
      <c r="G39" s="84"/>
    </row>
    <row r="40" spans="1:7" ht="16.8" customHeight="1" x14ac:dyDescent="0.25">
      <c r="A40" s="84"/>
      <c r="B40" s="30" t="s">
        <v>108</v>
      </c>
      <c r="C40" s="23"/>
      <c r="D40" s="14">
        <v>6300000</v>
      </c>
      <c r="E40" s="14">
        <v>0</v>
      </c>
      <c r="F40" s="15">
        <f t="shared" si="4"/>
        <v>-6300000</v>
      </c>
      <c r="G40" s="84"/>
    </row>
    <row r="41" spans="1:7" ht="16.8" customHeight="1" x14ac:dyDescent="0.25">
      <c r="A41" s="80"/>
      <c r="B41" s="30" t="s">
        <v>112</v>
      </c>
      <c r="C41" s="23"/>
      <c r="D41" s="14">
        <v>4700000</v>
      </c>
      <c r="E41" s="14">
        <v>0</v>
      </c>
      <c r="F41" s="15">
        <f t="shared" si="4"/>
        <v>-4700000</v>
      </c>
      <c r="G41" s="84"/>
    </row>
    <row r="42" spans="1:7" ht="31.8" customHeight="1" x14ac:dyDescent="0.25">
      <c r="A42" s="70" t="s">
        <v>101</v>
      </c>
      <c r="B42" s="30" t="s">
        <v>102</v>
      </c>
      <c r="C42" s="23"/>
      <c r="D42" s="14">
        <v>419547250</v>
      </c>
      <c r="E42" s="14">
        <v>319547250</v>
      </c>
      <c r="F42" s="15">
        <f t="shared" si="4"/>
        <v>-100000000</v>
      </c>
      <c r="G42" s="84"/>
    </row>
    <row r="43" spans="1:7" ht="16.8" customHeight="1" x14ac:dyDescent="0.25">
      <c r="A43" s="78" t="s">
        <v>57</v>
      </c>
      <c r="B43" s="30" t="s">
        <v>87</v>
      </c>
      <c r="C43" s="23"/>
      <c r="D43" s="14">
        <v>0</v>
      </c>
      <c r="E43" s="14">
        <v>371203452</v>
      </c>
      <c r="F43" s="15">
        <f t="shared" si="4"/>
        <v>371203452</v>
      </c>
      <c r="G43" s="84"/>
    </row>
    <row r="44" spans="1:7" ht="16.8" customHeight="1" x14ac:dyDescent="0.25">
      <c r="A44" s="84"/>
      <c r="B44" s="30" t="s">
        <v>84</v>
      </c>
      <c r="C44" s="23"/>
      <c r="D44" s="14">
        <v>0</v>
      </c>
      <c r="E44" s="14">
        <f>27577358.76+100000000</f>
        <v>127577358.76000001</v>
      </c>
      <c r="F44" s="15">
        <f t="shared" si="4"/>
        <v>127577358.76000001</v>
      </c>
      <c r="G44" s="84"/>
    </row>
    <row r="45" spans="1:7" ht="16.8" customHeight="1" x14ac:dyDescent="0.25">
      <c r="A45" s="84"/>
      <c r="B45" s="30" t="s">
        <v>85</v>
      </c>
      <c r="C45" s="23"/>
      <c r="D45" s="14">
        <v>0</v>
      </c>
      <c r="E45" s="14">
        <f>47783285.86+130340000</f>
        <v>178123285.86000001</v>
      </c>
      <c r="F45" s="15">
        <f t="shared" si="4"/>
        <v>178123285.86000001</v>
      </c>
      <c r="G45" s="84"/>
    </row>
    <row r="46" spans="1:7" ht="16.8" customHeight="1" x14ac:dyDescent="0.25">
      <c r="A46" s="84"/>
      <c r="B46" s="30" t="s">
        <v>103</v>
      </c>
      <c r="C46" s="23"/>
      <c r="D46" s="14">
        <v>0</v>
      </c>
      <c r="E46" s="14">
        <v>520228.84</v>
      </c>
      <c r="F46" s="15">
        <f t="shared" si="4"/>
        <v>520228.84</v>
      </c>
      <c r="G46" s="84"/>
    </row>
    <row r="47" spans="1:7" ht="16.8" customHeight="1" x14ac:dyDescent="0.25">
      <c r="A47" s="84"/>
      <c r="B47" s="30" t="s">
        <v>105</v>
      </c>
      <c r="C47" s="23"/>
      <c r="D47" s="14">
        <v>0</v>
      </c>
      <c r="E47" s="14">
        <v>8455421.0500000007</v>
      </c>
      <c r="F47" s="15">
        <f t="shared" si="4"/>
        <v>8455421.0500000007</v>
      </c>
      <c r="G47" s="84"/>
    </row>
    <row r="48" spans="1:7" ht="16.8" customHeight="1" x14ac:dyDescent="0.25">
      <c r="A48" s="80"/>
      <c r="B48" s="30" t="s">
        <v>109</v>
      </c>
      <c r="C48" s="23"/>
      <c r="D48" s="14">
        <v>0</v>
      </c>
      <c r="E48" s="14">
        <v>663705.49</v>
      </c>
      <c r="F48" s="15">
        <f t="shared" si="4"/>
        <v>663705.49</v>
      </c>
      <c r="G48" s="80"/>
    </row>
    <row r="49" spans="1:7" ht="18" customHeight="1" x14ac:dyDescent="0.25">
      <c r="A49" s="78" t="s">
        <v>14</v>
      </c>
      <c r="B49" s="30" t="s">
        <v>18</v>
      </c>
      <c r="C49" s="23"/>
      <c r="D49" s="14">
        <v>1653236301</v>
      </c>
      <c r="E49" s="14">
        <v>1637316501</v>
      </c>
      <c r="F49" s="15">
        <f t="shared" si="4"/>
        <v>-15919800</v>
      </c>
      <c r="G49" s="78" t="s">
        <v>83</v>
      </c>
    </row>
    <row r="50" spans="1:7" ht="18" customHeight="1" x14ac:dyDescent="0.25">
      <c r="A50" s="80"/>
      <c r="B50" s="30" t="s">
        <v>26</v>
      </c>
      <c r="C50" s="23"/>
      <c r="D50" s="37">
        <v>455149341.80000001</v>
      </c>
      <c r="E50" s="14">
        <v>430349341.80000001</v>
      </c>
      <c r="F50" s="15">
        <f t="shared" si="4"/>
        <v>-24800000</v>
      </c>
      <c r="G50" s="84"/>
    </row>
    <row r="51" spans="1:7" ht="24.6" customHeight="1" x14ac:dyDescent="0.25">
      <c r="A51" s="78" t="s">
        <v>57</v>
      </c>
      <c r="B51" s="30" t="s">
        <v>84</v>
      </c>
      <c r="C51" s="23"/>
      <c r="D51" s="14">
        <v>0</v>
      </c>
      <c r="E51" s="14">
        <v>15919800</v>
      </c>
      <c r="F51" s="15">
        <f t="shared" si="4"/>
        <v>15919800</v>
      </c>
      <c r="G51" s="84"/>
    </row>
    <row r="52" spans="1:7" ht="24.6" customHeight="1" x14ac:dyDescent="0.25">
      <c r="A52" s="80"/>
      <c r="B52" s="30" t="s">
        <v>85</v>
      </c>
      <c r="C52" s="23"/>
      <c r="D52" s="14">
        <v>0</v>
      </c>
      <c r="E52" s="14">
        <v>24800000</v>
      </c>
      <c r="F52" s="15">
        <f t="shared" si="4"/>
        <v>24800000</v>
      </c>
      <c r="G52" s="80"/>
    </row>
    <row r="53" spans="1:7" ht="61.8" customHeight="1" x14ac:dyDescent="0.25">
      <c r="A53" s="78" t="s">
        <v>57</v>
      </c>
      <c r="B53" s="30" t="s">
        <v>84</v>
      </c>
      <c r="C53" s="23"/>
      <c r="D53" s="14">
        <v>0</v>
      </c>
      <c r="E53" s="14">
        <v>8910855.4000000004</v>
      </c>
      <c r="F53" s="15">
        <f t="shared" si="4"/>
        <v>8910855.4000000004</v>
      </c>
      <c r="G53" s="78" t="s">
        <v>86</v>
      </c>
    </row>
    <row r="54" spans="1:7" ht="58.2" customHeight="1" x14ac:dyDescent="0.25">
      <c r="A54" s="80"/>
      <c r="B54" s="30" t="s">
        <v>88</v>
      </c>
      <c r="C54" s="23"/>
      <c r="D54" s="14">
        <v>0</v>
      </c>
      <c r="E54" s="14">
        <v>-8910855.4000000004</v>
      </c>
      <c r="F54" s="15">
        <f t="shared" si="4"/>
        <v>-8910855.4000000004</v>
      </c>
      <c r="G54" s="80"/>
    </row>
    <row r="55" spans="1:7" ht="16.8" customHeight="1" x14ac:dyDescent="0.25">
      <c r="A55" s="78" t="s">
        <v>57</v>
      </c>
      <c r="B55" s="30" t="s">
        <v>84</v>
      </c>
      <c r="C55" s="23"/>
      <c r="D55" s="14">
        <v>0</v>
      </c>
      <c r="E55" s="14">
        <f>112443083+21916500</f>
        <v>134359583</v>
      </c>
      <c r="F55" s="15">
        <f t="shared" si="4"/>
        <v>134359583</v>
      </c>
      <c r="G55" s="78" t="s">
        <v>23</v>
      </c>
    </row>
    <row r="56" spans="1:7" ht="16.8" customHeight="1" x14ac:dyDescent="0.25">
      <c r="A56" s="84"/>
      <c r="B56" s="30" t="s">
        <v>85</v>
      </c>
      <c r="C56" s="23"/>
      <c r="D56" s="14">
        <v>0</v>
      </c>
      <c r="E56" s="14">
        <f>46312904+43390745</f>
        <v>89703649</v>
      </c>
      <c r="F56" s="15">
        <f t="shared" si="4"/>
        <v>89703649</v>
      </c>
      <c r="G56" s="84"/>
    </row>
    <row r="57" spans="1:7" ht="16.8" customHeight="1" x14ac:dyDescent="0.25">
      <c r="A57" s="84"/>
      <c r="B57" s="30" t="s">
        <v>103</v>
      </c>
      <c r="C57" s="23"/>
      <c r="D57" s="14">
        <v>0</v>
      </c>
      <c r="E57" s="14">
        <f>650000+4411400</f>
        <v>5061400</v>
      </c>
      <c r="F57" s="15">
        <f t="shared" si="4"/>
        <v>5061400</v>
      </c>
      <c r="G57" s="84"/>
    </row>
    <row r="58" spans="1:7" ht="16.8" customHeight="1" x14ac:dyDescent="0.25">
      <c r="A58" s="84"/>
      <c r="B58" s="30" t="s">
        <v>88</v>
      </c>
      <c r="C58" s="23"/>
      <c r="D58" s="14">
        <v>0</v>
      </c>
      <c r="E58" s="14">
        <v>15110500</v>
      </c>
      <c r="F58" s="15">
        <f t="shared" si="4"/>
        <v>15110500</v>
      </c>
      <c r="G58" s="84"/>
    </row>
    <row r="59" spans="1:7" ht="16.8" customHeight="1" x14ac:dyDescent="0.25">
      <c r="A59" s="80"/>
      <c r="B59" s="30" t="s">
        <v>105</v>
      </c>
      <c r="C59" s="23"/>
      <c r="D59" s="14">
        <v>0</v>
      </c>
      <c r="E59" s="14">
        <v>18932255</v>
      </c>
      <c r="F59" s="15">
        <f t="shared" si="4"/>
        <v>18932255</v>
      </c>
      <c r="G59" s="80"/>
    </row>
    <row r="60" spans="1:7" ht="19.8" customHeight="1" x14ac:dyDescent="0.25">
      <c r="A60" s="78" t="s">
        <v>89</v>
      </c>
      <c r="B60" s="30" t="s">
        <v>90</v>
      </c>
      <c r="C60" s="23"/>
      <c r="D60" s="14">
        <v>0</v>
      </c>
      <c r="E60" s="14">
        <v>24012978.199999999</v>
      </c>
      <c r="F60" s="15">
        <f t="shared" si="4"/>
        <v>24012978.199999999</v>
      </c>
      <c r="G60" s="78" t="s">
        <v>64</v>
      </c>
    </row>
    <row r="61" spans="1:7" ht="19.2" customHeight="1" x14ac:dyDescent="0.25">
      <c r="A61" s="84"/>
      <c r="B61" s="30" t="s">
        <v>91</v>
      </c>
      <c r="C61" s="23"/>
      <c r="D61" s="14">
        <v>0</v>
      </c>
      <c r="E61" s="14">
        <v>41407671</v>
      </c>
      <c r="F61" s="15">
        <f t="shared" si="4"/>
        <v>41407671</v>
      </c>
      <c r="G61" s="84"/>
    </row>
    <row r="62" spans="1:7" ht="19.2" customHeight="1" x14ac:dyDescent="0.25">
      <c r="A62" s="84"/>
      <c r="B62" s="30" t="s">
        <v>92</v>
      </c>
      <c r="C62" s="23"/>
      <c r="D62" s="14">
        <v>0</v>
      </c>
      <c r="E62" s="14">
        <v>450367.59</v>
      </c>
      <c r="F62" s="15">
        <f t="shared" si="4"/>
        <v>450367.59</v>
      </c>
      <c r="G62" s="84"/>
    </row>
    <row r="63" spans="1:7" ht="19.2" customHeight="1" x14ac:dyDescent="0.25">
      <c r="A63" s="84"/>
      <c r="B63" s="30" t="s">
        <v>93</v>
      </c>
      <c r="C63" s="23"/>
      <c r="D63" s="14">
        <v>0</v>
      </c>
      <c r="E63" s="14">
        <v>5573482</v>
      </c>
      <c r="F63" s="15">
        <f t="shared" si="4"/>
        <v>5573482</v>
      </c>
      <c r="G63" s="84"/>
    </row>
    <row r="64" spans="1:7" ht="19.8" customHeight="1" x14ac:dyDescent="0.25">
      <c r="A64" s="84"/>
      <c r="B64" s="30" t="s">
        <v>106</v>
      </c>
      <c r="C64" s="23"/>
      <c r="D64" s="14">
        <v>0</v>
      </c>
      <c r="E64" s="14">
        <v>11041901.210000001</v>
      </c>
      <c r="F64" s="15">
        <f t="shared" si="4"/>
        <v>11041901.210000001</v>
      </c>
      <c r="G64" s="84"/>
    </row>
    <row r="65" spans="1:7" ht="20.399999999999999" customHeight="1" x14ac:dyDescent="0.25">
      <c r="A65" s="80"/>
      <c r="B65" s="30" t="s">
        <v>110</v>
      </c>
      <c r="C65" s="23"/>
      <c r="D65" s="14">
        <v>0</v>
      </c>
      <c r="E65" s="14">
        <v>300000</v>
      </c>
      <c r="F65" s="15">
        <f t="shared" si="4"/>
        <v>300000</v>
      </c>
      <c r="G65" s="80"/>
    </row>
    <row r="66" spans="1:7" ht="60" customHeight="1" x14ac:dyDescent="0.25">
      <c r="A66" s="78" t="s">
        <v>89</v>
      </c>
      <c r="B66" s="30" t="s">
        <v>90</v>
      </c>
      <c r="C66" s="23"/>
      <c r="D66" s="14">
        <v>0</v>
      </c>
      <c r="E66" s="14">
        <v>1382000</v>
      </c>
      <c r="F66" s="15">
        <f t="shared" si="4"/>
        <v>1382000</v>
      </c>
      <c r="G66" s="78" t="s">
        <v>86</v>
      </c>
    </row>
    <row r="67" spans="1:7" ht="60.6" customHeight="1" x14ac:dyDescent="0.25">
      <c r="A67" s="80"/>
      <c r="B67" s="30" t="s">
        <v>93</v>
      </c>
      <c r="C67" s="23"/>
      <c r="D67" s="14">
        <v>0</v>
      </c>
      <c r="E67" s="14">
        <v>-1382000</v>
      </c>
      <c r="F67" s="15">
        <f t="shared" si="4"/>
        <v>-1382000</v>
      </c>
      <c r="G67" s="80"/>
    </row>
    <row r="68" spans="1:7" ht="75.599999999999994" customHeight="1" x14ac:dyDescent="0.25">
      <c r="A68" s="58" t="s">
        <v>94</v>
      </c>
      <c r="B68" s="30" t="s">
        <v>95</v>
      </c>
      <c r="C68" s="23"/>
      <c r="D68" s="14">
        <v>0</v>
      </c>
      <c r="E68" s="14">
        <v>476800000</v>
      </c>
      <c r="F68" s="15">
        <f t="shared" si="4"/>
        <v>476800000</v>
      </c>
      <c r="G68" s="35" t="s">
        <v>78</v>
      </c>
    </row>
    <row r="69" spans="1:7" ht="22.8" customHeight="1" x14ac:dyDescent="0.25">
      <c r="A69" s="78" t="s">
        <v>96</v>
      </c>
      <c r="B69" s="30" t="s">
        <v>97</v>
      </c>
      <c r="C69" s="23"/>
      <c r="D69" s="14">
        <v>0</v>
      </c>
      <c r="E69" s="14">
        <v>99139022.280000001</v>
      </c>
      <c r="F69" s="15">
        <f t="shared" si="4"/>
        <v>99139022.280000001</v>
      </c>
      <c r="G69" s="78" t="s">
        <v>64</v>
      </c>
    </row>
    <row r="70" spans="1:7" ht="22.2" customHeight="1" x14ac:dyDescent="0.25">
      <c r="A70" s="84"/>
      <c r="B70" s="30" t="s">
        <v>98</v>
      </c>
      <c r="C70" s="23"/>
      <c r="D70" s="14">
        <v>0</v>
      </c>
      <c r="E70" s="14">
        <v>149281818</v>
      </c>
      <c r="F70" s="15">
        <f t="shared" si="4"/>
        <v>149281818</v>
      </c>
      <c r="G70" s="84"/>
    </row>
    <row r="71" spans="1:7" ht="22.2" customHeight="1" x14ac:dyDescent="0.25">
      <c r="A71" s="84"/>
      <c r="B71" s="30" t="s">
        <v>107</v>
      </c>
      <c r="C71" s="23"/>
      <c r="D71" s="14">
        <v>0</v>
      </c>
      <c r="E71" s="14">
        <v>66111859.719999999</v>
      </c>
      <c r="F71" s="15">
        <f t="shared" si="4"/>
        <v>66111859.719999999</v>
      </c>
      <c r="G71" s="84"/>
    </row>
    <row r="72" spans="1:7" ht="22.2" customHeight="1" thickBot="1" x14ac:dyDescent="0.3">
      <c r="A72" s="79"/>
      <c r="B72" s="34" t="s">
        <v>111</v>
      </c>
      <c r="C72" s="24"/>
      <c r="D72" s="20">
        <v>0</v>
      </c>
      <c r="E72" s="20">
        <v>1300000</v>
      </c>
      <c r="F72" s="21">
        <f t="shared" si="4"/>
        <v>1300000</v>
      </c>
      <c r="G72" s="79"/>
    </row>
    <row r="73" spans="1:7" ht="21" customHeight="1" thickTop="1" x14ac:dyDescent="0.25">
      <c r="A73" s="10" t="s">
        <v>113</v>
      </c>
      <c r="B73" s="49"/>
      <c r="C73" s="51"/>
      <c r="D73" s="11">
        <v>1059497651</v>
      </c>
      <c r="E73" s="11">
        <v>1034333597</v>
      </c>
      <c r="F73" s="12">
        <f t="shared" si="4"/>
        <v>-25164054</v>
      </c>
      <c r="G73" s="17"/>
    </row>
    <row r="74" spans="1:7" ht="16.2" customHeight="1" x14ac:dyDescent="0.25">
      <c r="A74" s="35" t="s">
        <v>114</v>
      </c>
      <c r="B74" s="30" t="s">
        <v>115</v>
      </c>
      <c r="C74" s="23"/>
      <c r="D74" s="14">
        <v>97512231</v>
      </c>
      <c r="E74" s="14">
        <v>101522921.75</v>
      </c>
      <c r="F74" s="15">
        <f t="shared" si="4"/>
        <v>4010690.75</v>
      </c>
      <c r="G74" s="78" t="s">
        <v>12</v>
      </c>
    </row>
    <row r="75" spans="1:7" ht="28.2" customHeight="1" x14ac:dyDescent="0.25">
      <c r="A75" s="78" t="s">
        <v>116</v>
      </c>
      <c r="B75" s="30" t="s">
        <v>117</v>
      </c>
      <c r="C75" s="23"/>
      <c r="D75" s="14">
        <v>1800000</v>
      </c>
      <c r="E75" s="14">
        <v>1225000</v>
      </c>
      <c r="F75" s="15">
        <f t="shared" si="4"/>
        <v>-575000</v>
      </c>
      <c r="G75" s="84"/>
    </row>
    <row r="76" spans="1:7" ht="27.6" customHeight="1" x14ac:dyDescent="0.25">
      <c r="A76" s="80"/>
      <c r="B76" s="30" t="s">
        <v>118</v>
      </c>
      <c r="C76" s="23"/>
      <c r="D76" s="14">
        <v>23200000</v>
      </c>
      <c r="E76" s="14">
        <v>19764309.25</v>
      </c>
      <c r="F76" s="15">
        <f t="shared" si="4"/>
        <v>-3435690.75</v>
      </c>
      <c r="G76" s="80"/>
    </row>
    <row r="77" spans="1:7" ht="61.2" customHeight="1" thickBot="1" x14ac:dyDescent="0.3">
      <c r="A77" s="36" t="s">
        <v>119</v>
      </c>
      <c r="B77" s="34" t="s">
        <v>120</v>
      </c>
      <c r="C77" s="24"/>
      <c r="D77" s="20">
        <v>44978636</v>
      </c>
      <c r="E77" s="20">
        <v>19814582</v>
      </c>
      <c r="F77" s="21">
        <f t="shared" si="4"/>
        <v>-25164054</v>
      </c>
      <c r="G77" s="36" t="s">
        <v>121</v>
      </c>
    </row>
    <row r="78" spans="1:7" ht="32.4" customHeight="1" thickTop="1" x14ac:dyDescent="0.25">
      <c r="A78" s="10" t="s">
        <v>122</v>
      </c>
      <c r="B78" s="49"/>
      <c r="C78" s="51"/>
      <c r="D78" s="11">
        <v>13398266461</v>
      </c>
      <c r="E78" s="11">
        <v>13398266461</v>
      </c>
      <c r="F78" s="12">
        <f t="shared" si="4"/>
        <v>0</v>
      </c>
      <c r="G78" s="17"/>
    </row>
    <row r="79" spans="1:7" ht="48" customHeight="1" x14ac:dyDescent="0.25">
      <c r="A79" s="85" t="s">
        <v>123</v>
      </c>
      <c r="B79" s="30" t="s">
        <v>124</v>
      </c>
      <c r="C79" s="23"/>
      <c r="D79" s="14">
        <v>817418442</v>
      </c>
      <c r="E79" s="14">
        <v>812607342</v>
      </c>
      <c r="F79" s="15">
        <f t="shared" ref="F79:F89" si="5">E79-D79</f>
        <v>-4811100</v>
      </c>
      <c r="G79" s="85" t="s">
        <v>128</v>
      </c>
    </row>
    <row r="80" spans="1:7" ht="48.6" customHeight="1" x14ac:dyDescent="0.25">
      <c r="A80" s="85"/>
      <c r="B80" s="30" t="s">
        <v>125</v>
      </c>
      <c r="C80" s="23"/>
      <c r="D80" s="14">
        <v>694329901.59000003</v>
      </c>
      <c r="E80" s="14">
        <v>693529901.59000003</v>
      </c>
      <c r="F80" s="15">
        <f t="shared" si="5"/>
        <v>-800000</v>
      </c>
      <c r="G80" s="85"/>
    </row>
    <row r="81" spans="1:7" ht="48" customHeight="1" x14ac:dyDescent="0.25">
      <c r="A81" s="85" t="s">
        <v>123</v>
      </c>
      <c r="B81" s="30" t="s">
        <v>126</v>
      </c>
      <c r="C81" s="23"/>
      <c r="D81" s="14">
        <v>0</v>
      </c>
      <c r="E81" s="14">
        <v>3977800</v>
      </c>
      <c r="F81" s="15">
        <f t="shared" si="5"/>
        <v>3977800</v>
      </c>
      <c r="G81" s="85"/>
    </row>
    <row r="82" spans="1:7" ht="48.6" customHeight="1" x14ac:dyDescent="0.25">
      <c r="A82" s="85"/>
      <c r="B82" s="30" t="s">
        <v>127</v>
      </c>
      <c r="C82" s="23"/>
      <c r="D82" s="14">
        <v>0</v>
      </c>
      <c r="E82" s="14">
        <v>1633300</v>
      </c>
      <c r="F82" s="15">
        <f t="shared" si="5"/>
        <v>1633300</v>
      </c>
      <c r="G82" s="85"/>
    </row>
    <row r="83" spans="1:7" ht="31.2" customHeight="1" x14ac:dyDescent="0.25">
      <c r="A83" s="78" t="s">
        <v>194</v>
      </c>
      <c r="B83" s="30" t="s">
        <v>195</v>
      </c>
      <c r="C83" s="23"/>
      <c r="D83" s="14">
        <v>0</v>
      </c>
      <c r="E83" s="14">
        <v>250000</v>
      </c>
      <c r="F83" s="15">
        <f t="shared" si="5"/>
        <v>250000</v>
      </c>
      <c r="G83" s="78" t="s">
        <v>83</v>
      </c>
    </row>
    <row r="84" spans="1:7" ht="30.6" customHeight="1" thickBot="1" x14ac:dyDescent="0.3">
      <c r="A84" s="79"/>
      <c r="B84" s="34" t="s">
        <v>196</v>
      </c>
      <c r="C84" s="24"/>
      <c r="D84" s="20">
        <v>250000</v>
      </c>
      <c r="E84" s="20">
        <v>0</v>
      </c>
      <c r="F84" s="21">
        <f t="shared" si="5"/>
        <v>-250000</v>
      </c>
      <c r="G84" s="79"/>
    </row>
    <row r="85" spans="1:7" ht="32.4" customHeight="1" thickTop="1" x14ac:dyDescent="0.25">
      <c r="A85" s="10" t="s">
        <v>129</v>
      </c>
      <c r="B85" s="49"/>
      <c r="C85" s="51"/>
      <c r="D85" s="11">
        <v>11080286079</v>
      </c>
      <c r="E85" s="11">
        <v>11067575478.01</v>
      </c>
      <c r="F85" s="12">
        <f t="shared" si="5"/>
        <v>-12710600.989999771</v>
      </c>
      <c r="G85" s="17"/>
    </row>
    <row r="86" spans="1:7" ht="46.2" customHeight="1" x14ac:dyDescent="0.25">
      <c r="A86" s="35" t="s">
        <v>130</v>
      </c>
      <c r="B86" s="30" t="s">
        <v>131</v>
      </c>
      <c r="C86" s="23"/>
      <c r="D86" s="14">
        <v>0</v>
      </c>
      <c r="E86" s="14">
        <v>1974300</v>
      </c>
      <c r="F86" s="15">
        <f t="shared" si="5"/>
        <v>1974300</v>
      </c>
      <c r="G86" s="35" t="s">
        <v>64</v>
      </c>
    </row>
    <row r="87" spans="1:7" ht="102.6" customHeight="1" x14ac:dyDescent="0.25">
      <c r="A87" s="35" t="s">
        <v>130</v>
      </c>
      <c r="B87" s="30" t="s">
        <v>131</v>
      </c>
      <c r="C87" s="23"/>
      <c r="D87" s="14">
        <v>0</v>
      </c>
      <c r="E87" s="14">
        <v>19942.419999999998</v>
      </c>
      <c r="F87" s="15">
        <f t="shared" si="5"/>
        <v>19942.419999999998</v>
      </c>
      <c r="G87" s="78" t="s">
        <v>73</v>
      </c>
    </row>
    <row r="88" spans="1:7" ht="102.6" customHeight="1" x14ac:dyDescent="0.25">
      <c r="A88" s="35" t="s">
        <v>134</v>
      </c>
      <c r="B88" s="30" t="s">
        <v>135</v>
      </c>
      <c r="C88" s="23"/>
      <c r="D88" s="14">
        <v>7232391.2999999998</v>
      </c>
      <c r="E88" s="14">
        <v>7212448.8799999999</v>
      </c>
      <c r="F88" s="15">
        <f t="shared" si="5"/>
        <v>-19942.419999999925</v>
      </c>
      <c r="G88" s="80"/>
    </row>
    <row r="89" spans="1:7" ht="63" customHeight="1" thickBot="1" x14ac:dyDescent="0.3">
      <c r="A89" s="36" t="s">
        <v>132</v>
      </c>
      <c r="B89" s="34" t="s">
        <v>133</v>
      </c>
      <c r="C89" s="24"/>
      <c r="D89" s="20">
        <v>8491640439.4099998</v>
      </c>
      <c r="E89" s="20">
        <v>8476955538.4200001</v>
      </c>
      <c r="F89" s="21">
        <f t="shared" si="5"/>
        <v>-14684900.989999771</v>
      </c>
      <c r="G89" s="36" t="s">
        <v>121</v>
      </c>
    </row>
    <row r="90" spans="1:7" ht="19.2" customHeight="1" thickTop="1" x14ac:dyDescent="0.25">
      <c r="A90" s="39" t="s">
        <v>16</v>
      </c>
      <c r="B90" s="29"/>
      <c r="C90" s="22"/>
      <c r="D90" s="11">
        <v>3651919762.21</v>
      </c>
      <c r="E90" s="11">
        <v>3502288708.1999998</v>
      </c>
      <c r="F90" s="12">
        <f t="shared" si="3"/>
        <v>-149631054.01000023</v>
      </c>
      <c r="G90" s="17"/>
    </row>
    <row r="91" spans="1:7" ht="73.8" customHeight="1" x14ac:dyDescent="0.25">
      <c r="A91" s="60" t="s">
        <v>55</v>
      </c>
      <c r="B91" s="29" t="s">
        <v>136</v>
      </c>
      <c r="C91" s="22"/>
      <c r="D91" s="37">
        <v>50000000</v>
      </c>
      <c r="E91" s="37">
        <v>45205960</v>
      </c>
      <c r="F91" s="38">
        <f t="shared" si="3"/>
        <v>-4794040</v>
      </c>
      <c r="G91" s="17" t="s">
        <v>137</v>
      </c>
    </row>
    <row r="92" spans="1:7" ht="60.6" customHeight="1" x14ac:dyDescent="0.25">
      <c r="A92" s="60" t="s">
        <v>19</v>
      </c>
      <c r="B92" s="30" t="s">
        <v>20</v>
      </c>
      <c r="C92" s="23"/>
      <c r="D92" s="14">
        <v>135521107.97999999</v>
      </c>
      <c r="E92" s="14">
        <v>277220062.97000003</v>
      </c>
      <c r="F92" s="15">
        <f>E92-D92</f>
        <v>141698954.99000004</v>
      </c>
      <c r="G92" s="35" t="s">
        <v>139</v>
      </c>
    </row>
    <row r="93" spans="1:7" ht="60.6" customHeight="1" x14ac:dyDescent="0.25">
      <c r="A93" s="60" t="s">
        <v>19</v>
      </c>
      <c r="B93" s="30" t="s">
        <v>20</v>
      </c>
      <c r="C93" s="23"/>
      <c r="D93" s="14">
        <v>0</v>
      </c>
      <c r="E93" s="14">
        <v>141698954.99000001</v>
      </c>
      <c r="F93" s="15">
        <v>-141698954.99000001</v>
      </c>
      <c r="G93" s="35" t="s">
        <v>142</v>
      </c>
    </row>
    <row r="94" spans="1:7" ht="77.400000000000006" customHeight="1" x14ac:dyDescent="0.25">
      <c r="A94" s="60" t="s">
        <v>19</v>
      </c>
      <c r="B94" s="30" t="s">
        <v>20</v>
      </c>
      <c r="C94" s="23"/>
      <c r="D94" s="14">
        <v>135521107.97999999</v>
      </c>
      <c r="E94" s="14">
        <v>8052675.9699999997</v>
      </c>
      <c r="F94" s="15">
        <f t="shared" ref="F94" si="6">E94-D94</f>
        <v>-127468432.00999999</v>
      </c>
      <c r="G94" s="35" t="s">
        <v>21</v>
      </c>
    </row>
    <row r="95" spans="1:7" ht="133.80000000000001" customHeight="1" thickBot="1" x14ac:dyDescent="0.3">
      <c r="A95" s="46" t="s">
        <v>140</v>
      </c>
      <c r="B95" s="34" t="s">
        <v>141</v>
      </c>
      <c r="C95" s="24"/>
      <c r="D95" s="20">
        <v>221042060.36000001</v>
      </c>
      <c r="E95" s="20">
        <v>203673478.36000001</v>
      </c>
      <c r="F95" s="21">
        <f t="shared" si="3"/>
        <v>-17368582</v>
      </c>
      <c r="G95" s="36" t="s">
        <v>185</v>
      </c>
    </row>
    <row r="96" spans="1:7" ht="32.25" customHeight="1" thickTop="1" x14ac:dyDescent="0.25">
      <c r="A96" s="50" t="s">
        <v>27</v>
      </c>
      <c r="B96" s="49"/>
      <c r="C96" s="51"/>
      <c r="D96" s="11">
        <v>11731145792.16</v>
      </c>
      <c r="E96" s="11">
        <v>11964305692.16</v>
      </c>
      <c r="F96" s="12">
        <f t="shared" si="3"/>
        <v>233159900</v>
      </c>
      <c r="G96" s="17"/>
    </row>
    <row r="97" spans="1:7" ht="36" customHeight="1" x14ac:dyDescent="0.25">
      <c r="A97" s="87" t="s">
        <v>37</v>
      </c>
      <c r="B97" s="30" t="s">
        <v>39</v>
      </c>
      <c r="C97" s="23"/>
      <c r="D97" s="14">
        <v>51579112.609999999</v>
      </c>
      <c r="E97" s="14">
        <v>51535744.810000002</v>
      </c>
      <c r="F97" s="15">
        <f>E97-D97</f>
        <v>-43367.79999999702</v>
      </c>
      <c r="G97" s="78" t="s">
        <v>12</v>
      </c>
    </row>
    <row r="98" spans="1:7" ht="37.799999999999997" customHeight="1" x14ac:dyDescent="0.25">
      <c r="A98" s="87"/>
      <c r="B98" s="30" t="s">
        <v>40</v>
      </c>
      <c r="C98" s="23"/>
      <c r="D98" s="14">
        <v>300000</v>
      </c>
      <c r="E98" s="14">
        <v>343367.8</v>
      </c>
      <c r="F98" s="15">
        <f>E98-D98</f>
        <v>43367.799999999988</v>
      </c>
      <c r="G98" s="80"/>
    </row>
    <row r="99" spans="1:7" ht="44.4" customHeight="1" x14ac:dyDescent="0.25">
      <c r="A99" s="87" t="s">
        <v>37</v>
      </c>
      <c r="B99" s="30" t="s">
        <v>38</v>
      </c>
      <c r="C99" s="23"/>
      <c r="D99" s="14">
        <v>70001758</v>
      </c>
      <c r="E99" s="14">
        <v>70762968</v>
      </c>
      <c r="F99" s="15">
        <f t="shared" si="3"/>
        <v>761210</v>
      </c>
      <c r="G99" s="78" t="s">
        <v>31</v>
      </c>
    </row>
    <row r="100" spans="1:7" ht="45" customHeight="1" x14ac:dyDescent="0.25">
      <c r="A100" s="87"/>
      <c r="B100" s="30" t="s">
        <v>39</v>
      </c>
      <c r="C100" s="23"/>
      <c r="D100" s="14">
        <v>51579112.609999999</v>
      </c>
      <c r="E100" s="14">
        <v>50817902.609999999</v>
      </c>
      <c r="F100" s="15">
        <f t="shared" si="3"/>
        <v>-761210</v>
      </c>
      <c r="G100" s="80"/>
    </row>
    <row r="101" spans="1:7" ht="46.8" customHeight="1" x14ac:dyDescent="0.25">
      <c r="A101" s="60" t="s">
        <v>41</v>
      </c>
      <c r="B101" s="30" t="s">
        <v>42</v>
      </c>
      <c r="C101" s="23"/>
      <c r="D101" s="14">
        <v>216748353.91999999</v>
      </c>
      <c r="E101" s="14">
        <v>346254853.92000002</v>
      </c>
      <c r="F101" s="15">
        <f t="shared" si="3"/>
        <v>129506500.00000003</v>
      </c>
      <c r="G101" s="35" t="s">
        <v>64</v>
      </c>
    </row>
    <row r="102" spans="1:7" ht="44.4" customHeight="1" x14ac:dyDescent="0.25">
      <c r="A102" s="81" t="s">
        <v>145</v>
      </c>
      <c r="B102" s="30" t="s">
        <v>146</v>
      </c>
      <c r="C102" s="23"/>
      <c r="D102" s="14">
        <v>91525543</v>
      </c>
      <c r="E102" s="14">
        <v>89307997.680000007</v>
      </c>
      <c r="F102" s="15">
        <f t="shared" si="3"/>
        <v>-2217545.3199999928</v>
      </c>
      <c r="G102" s="78" t="s">
        <v>31</v>
      </c>
    </row>
    <row r="103" spans="1:7" ht="44.4" customHeight="1" x14ac:dyDescent="0.25">
      <c r="A103" s="82"/>
      <c r="B103" s="30" t="s">
        <v>147</v>
      </c>
      <c r="C103" s="23"/>
      <c r="D103" s="14">
        <v>24383563.27</v>
      </c>
      <c r="E103" s="14">
        <v>26601108.59</v>
      </c>
      <c r="F103" s="15">
        <f t="shared" si="3"/>
        <v>2217545.3200000003</v>
      </c>
      <c r="G103" s="80"/>
    </row>
    <row r="104" spans="1:7" ht="46.2" customHeight="1" x14ac:dyDescent="0.25">
      <c r="A104" s="60" t="s">
        <v>145</v>
      </c>
      <c r="B104" s="30" t="s">
        <v>147</v>
      </c>
      <c r="C104" s="23"/>
      <c r="D104" s="14">
        <v>24383563.27</v>
      </c>
      <c r="E104" s="14">
        <v>23675453.27</v>
      </c>
      <c r="F104" s="15">
        <f t="shared" si="3"/>
        <v>-708110</v>
      </c>
      <c r="G104" s="78" t="s">
        <v>12</v>
      </c>
    </row>
    <row r="105" spans="1:7" ht="129.6" customHeight="1" x14ac:dyDescent="0.25">
      <c r="A105" s="60" t="s">
        <v>24</v>
      </c>
      <c r="B105" s="30" t="s">
        <v>148</v>
      </c>
      <c r="C105" s="23"/>
      <c r="D105" s="14">
        <v>0</v>
      </c>
      <c r="E105" s="14">
        <v>708110</v>
      </c>
      <c r="F105" s="15">
        <f t="shared" si="3"/>
        <v>708110</v>
      </c>
      <c r="G105" s="80"/>
    </row>
    <row r="106" spans="1:7" ht="46.8" customHeight="1" x14ac:dyDescent="0.25">
      <c r="A106" s="60" t="s">
        <v>143</v>
      </c>
      <c r="B106" s="30" t="s">
        <v>144</v>
      </c>
      <c r="C106" s="23"/>
      <c r="D106" s="14">
        <v>10000000</v>
      </c>
      <c r="E106" s="14">
        <v>0</v>
      </c>
      <c r="F106" s="15">
        <f>E106-D106</f>
        <v>-10000000</v>
      </c>
      <c r="G106" s="78" t="s">
        <v>121</v>
      </c>
    </row>
    <row r="107" spans="1:7" ht="32.4" customHeight="1" x14ac:dyDescent="0.25">
      <c r="A107" s="60" t="s">
        <v>151</v>
      </c>
      <c r="B107" s="30" t="s">
        <v>152</v>
      </c>
      <c r="C107" s="23"/>
      <c r="D107" s="14">
        <v>1000000</v>
      </c>
      <c r="E107" s="14">
        <v>0</v>
      </c>
      <c r="F107" s="15">
        <f t="shared" ref="F107:F114" si="7">E107-D107</f>
        <v>-1000000</v>
      </c>
      <c r="G107" s="84"/>
    </row>
    <row r="108" spans="1:7" ht="46.2" customHeight="1" x14ac:dyDescent="0.25">
      <c r="A108" s="60" t="s">
        <v>143</v>
      </c>
      <c r="B108" s="30" t="s">
        <v>153</v>
      </c>
      <c r="C108" s="23"/>
      <c r="D108" s="14">
        <v>10000000</v>
      </c>
      <c r="E108" s="14">
        <v>0</v>
      </c>
      <c r="F108" s="15">
        <f t="shared" si="7"/>
        <v>-10000000</v>
      </c>
      <c r="G108" s="84"/>
    </row>
    <row r="109" spans="1:7" ht="46.8" customHeight="1" x14ac:dyDescent="0.25">
      <c r="A109" s="60" t="s">
        <v>143</v>
      </c>
      <c r="B109" s="30" t="s">
        <v>154</v>
      </c>
      <c r="C109" s="23"/>
      <c r="D109" s="14">
        <v>20000000</v>
      </c>
      <c r="E109" s="14">
        <v>0</v>
      </c>
      <c r="F109" s="15">
        <f t="shared" si="7"/>
        <v>-20000000</v>
      </c>
      <c r="G109" s="84"/>
    </row>
    <row r="110" spans="1:7" ht="45.6" customHeight="1" x14ac:dyDescent="0.25">
      <c r="A110" s="60" t="s">
        <v>143</v>
      </c>
      <c r="B110" s="30" t="s">
        <v>155</v>
      </c>
      <c r="C110" s="23"/>
      <c r="D110" s="14">
        <v>111410786.43000001</v>
      </c>
      <c r="E110" s="14">
        <v>72410786.430000007</v>
      </c>
      <c r="F110" s="15">
        <f t="shared" si="7"/>
        <v>-39000000</v>
      </c>
      <c r="G110" s="84"/>
    </row>
    <row r="111" spans="1:7" ht="47.4" customHeight="1" x14ac:dyDescent="0.25">
      <c r="A111" s="60" t="s">
        <v>143</v>
      </c>
      <c r="B111" s="30" t="s">
        <v>156</v>
      </c>
      <c r="C111" s="23"/>
      <c r="D111" s="14">
        <v>177788952.02000001</v>
      </c>
      <c r="E111" s="14">
        <v>168038952.02000001</v>
      </c>
      <c r="F111" s="15">
        <f t="shared" si="7"/>
        <v>-9750000</v>
      </c>
      <c r="G111" s="84"/>
    </row>
    <row r="112" spans="1:7" ht="33.6" customHeight="1" x14ac:dyDescent="0.25">
      <c r="A112" s="60" t="s">
        <v>151</v>
      </c>
      <c r="B112" s="30" t="s">
        <v>157</v>
      </c>
      <c r="C112" s="23"/>
      <c r="D112" s="14">
        <v>1746882693.5899999</v>
      </c>
      <c r="E112" s="14">
        <v>1734782693.5899999</v>
      </c>
      <c r="F112" s="15">
        <f t="shared" si="7"/>
        <v>-12100000</v>
      </c>
      <c r="G112" s="80"/>
    </row>
    <row r="113" spans="1:7" ht="89.4" customHeight="1" x14ac:dyDescent="0.25">
      <c r="A113" s="60" t="s">
        <v>149</v>
      </c>
      <c r="B113" s="30" t="s">
        <v>150</v>
      </c>
      <c r="C113" s="23"/>
      <c r="D113" s="14">
        <v>252744451.93000001</v>
      </c>
      <c r="E113" s="14">
        <v>292048151.93000001</v>
      </c>
      <c r="F113" s="15">
        <f t="shared" si="7"/>
        <v>39303700</v>
      </c>
      <c r="G113" s="78" t="s">
        <v>70</v>
      </c>
    </row>
    <row r="114" spans="1:7" ht="74.400000000000006" customHeight="1" thickBot="1" x14ac:dyDescent="0.3">
      <c r="A114" s="46" t="s">
        <v>158</v>
      </c>
      <c r="B114" s="34" t="s">
        <v>159</v>
      </c>
      <c r="C114" s="24"/>
      <c r="D114" s="20">
        <v>704796660.69000006</v>
      </c>
      <c r="E114" s="20">
        <v>870996360.69000006</v>
      </c>
      <c r="F114" s="21">
        <f t="shared" si="7"/>
        <v>166199700</v>
      </c>
      <c r="G114" s="79"/>
    </row>
    <row r="115" spans="1:7" ht="46.8" customHeight="1" thickTop="1" x14ac:dyDescent="0.25">
      <c r="A115" s="25" t="s">
        <v>10</v>
      </c>
      <c r="B115" s="52"/>
      <c r="C115" s="53"/>
      <c r="D115" s="12">
        <v>12742443762.290001</v>
      </c>
      <c r="E115" s="12">
        <v>12865058502.290001</v>
      </c>
      <c r="F115" s="12">
        <f t="shared" ref="F115:F147" si="8">E115-D115</f>
        <v>122614740</v>
      </c>
      <c r="G115" s="54"/>
    </row>
    <row r="116" spans="1:7" ht="48.6" customHeight="1" x14ac:dyDescent="0.25">
      <c r="A116" s="54" t="s">
        <v>160</v>
      </c>
      <c r="B116" s="52" t="s">
        <v>161</v>
      </c>
      <c r="C116" s="53"/>
      <c r="D116" s="14">
        <v>739092.44</v>
      </c>
      <c r="E116" s="14">
        <v>736378.44</v>
      </c>
      <c r="F116" s="38">
        <f>E116-D116</f>
        <v>-2714</v>
      </c>
      <c r="G116" s="94" t="s">
        <v>12</v>
      </c>
    </row>
    <row r="117" spans="1:7" ht="130.19999999999999" customHeight="1" x14ac:dyDescent="0.25">
      <c r="A117" s="54" t="s">
        <v>24</v>
      </c>
      <c r="B117" s="52" t="s">
        <v>162</v>
      </c>
      <c r="C117" s="53"/>
      <c r="D117" s="38">
        <v>0</v>
      </c>
      <c r="E117" s="38">
        <v>2714</v>
      </c>
      <c r="F117" s="38">
        <f>E117-D117</f>
        <v>2714</v>
      </c>
      <c r="G117" s="95"/>
    </row>
    <row r="118" spans="1:7" ht="24.6" customHeight="1" x14ac:dyDescent="0.25">
      <c r="A118" s="94" t="s">
        <v>57</v>
      </c>
      <c r="B118" s="52" t="s">
        <v>163</v>
      </c>
      <c r="C118" s="53"/>
      <c r="D118" s="38">
        <v>0</v>
      </c>
      <c r="E118" s="38">
        <v>29403556</v>
      </c>
      <c r="F118" s="38">
        <f t="shared" ref="F118:F125" si="9">E118-D118</f>
        <v>29403556</v>
      </c>
      <c r="G118" s="94" t="s">
        <v>60</v>
      </c>
    </row>
    <row r="119" spans="1:7" ht="24.6" customHeight="1" x14ac:dyDescent="0.25">
      <c r="A119" s="95"/>
      <c r="B119" s="52" t="s">
        <v>164</v>
      </c>
      <c r="C119" s="53"/>
      <c r="D119" s="38">
        <v>0</v>
      </c>
      <c r="E119" s="38">
        <v>1146969.6000000001</v>
      </c>
      <c r="F119" s="38">
        <f t="shared" si="9"/>
        <v>1146969.6000000001</v>
      </c>
      <c r="G119" s="96"/>
    </row>
    <row r="120" spans="1:7" ht="74.400000000000006" customHeight="1" x14ac:dyDescent="0.25">
      <c r="A120" s="74" t="s">
        <v>174</v>
      </c>
      <c r="B120" s="52" t="s">
        <v>175</v>
      </c>
      <c r="C120" s="53"/>
      <c r="D120" s="38">
        <v>399085420.80000001</v>
      </c>
      <c r="E120" s="38">
        <v>368534895.19999999</v>
      </c>
      <c r="F120" s="38">
        <f t="shared" si="9"/>
        <v>-30550525.600000024</v>
      </c>
      <c r="G120" s="95"/>
    </row>
    <row r="121" spans="1:7" ht="81" customHeight="1" x14ac:dyDescent="0.25">
      <c r="A121" s="94" t="s">
        <v>165</v>
      </c>
      <c r="B121" s="52" t="s">
        <v>166</v>
      </c>
      <c r="C121" s="53"/>
      <c r="D121" s="38">
        <v>0</v>
      </c>
      <c r="E121" s="38">
        <v>65074450</v>
      </c>
      <c r="F121" s="38">
        <f t="shared" si="9"/>
        <v>65074450</v>
      </c>
      <c r="G121" s="78" t="s">
        <v>64</v>
      </c>
    </row>
    <row r="122" spans="1:7" ht="81" customHeight="1" x14ac:dyDescent="0.25">
      <c r="A122" s="95"/>
      <c r="B122" s="52" t="s">
        <v>167</v>
      </c>
      <c r="C122" s="53"/>
      <c r="D122" s="38">
        <v>0</v>
      </c>
      <c r="E122" s="38">
        <v>1985550</v>
      </c>
      <c r="F122" s="38">
        <f t="shared" si="9"/>
        <v>1985550</v>
      </c>
      <c r="G122" s="80"/>
    </row>
    <row r="123" spans="1:7" ht="44.4" customHeight="1" x14ac:dyDescent="0.25">
      <c r="A123" s="94" t="s">
        <v>168</v>
      </c>
      <c r="B123" s="52" t="s">
        <v>169</v>
      </c>
      <c r="C123" s="53"/>
      <c r="D123" s="38">
        <v>1000000</v>
      </c>
      <c r="E123" s="38">
        <v>635800</v>
      </c>
      <c r="F123" s="38">
        <f t="shared" si="9"/>
        <v>-364200</v>
      </c>
      <c r="G123" s="78" t="s">
        <v>31</v>
      </c>
    </row>
    <row r="124" spans="1:7" ht="44.4" customHeight="1" x14ac:dyDescent="0.25">
      <c r="A124" s="95"/>
      <c r="B124" s="52" t="s">
        <v>171</v>
      </c>
      <c r="C124" s="53"/>
      <c r="D124" s="38">
        <v>8000000</v>
      </c>
      <c r="E124" s="38">
        <v>8364200</v>
      </c>
      <c r="F124" s="38">
        <f t="shared" si="9"/>
        <v>364200</v>
      </c>
      <c r="G124" s="80"/>
    </row>
    <row r="125" spans="1:7" ht="73.8" customHeight="1" x14ac:dyDescent="0.25">
      <c r="A125" s="73" t="s">
        <v>55</v>
      </c>
      <c r="B125" s="52" t="s">
        <v>170</v>
      </c>
      <c r="C125" s="53"/>
      <c r="D125" s="38">
        <v>0</v>
      </c>
      <c r="E125" s="38">
        <v>2110040</v>
      </c>
      <c r="F125" s="38">
        <f t="shared" si="9"/>
        <v>2110040</v>
      </c>
      <c r="G125" s="64" t="s">
        <v>138</v>
      </c>
    </row>
    <row r="126" spans="1:7" ht="45" customHeight="1" x14ac:dyDescent="0.25">
      <c r="A126" s="47" t="s">
        <v>22</v>
      </c>
      <c r="B126" s="13" t="s">
        <v>43</v>
      </c>
      <c r="C126" s="23"/>
      <c r="D126" s="14">
        <v>11000</v>
      </c>
      <c r="E126" s="14">
        <v>29000</v>
      </c>
      <c r="F126" s="15">
        <f t="shared" si="8"/>
        <v>18000</v>
      </c>
      <c r="G126" s="35" t="s">
        <v>15</v>
      </c>
    </row>
    <row r="127" spans="1:7" ht="178.8" customHeight="1" x14ac:dyDescent="0.25">
      <c r="A127" s="65" t="s">
        <v>172</v>
      </c>
      <c r="B127" s="13" t="s">
        <v>173</v>
      </c>
      <c r="C127" s="23"/>
      <c r="D127" s="14">
        <v>0</v>
      </c>
      <c r="E127" s="14">
        <v>53426700</v>
      </c>
      <c r="F127" s="15">
        <f t="shared" si="8"/>
        <v>53426700</v>
      </c>
      <c r="G127" s="70" t="s">
        <v>64</v>
      </c>
    </row>
    <row r="128" spans="1:7" ht="52.8" customHeight="1" x14ac:dyDescent="0.25">
      <c r="A128" s="88" t="s">
        <v>176</v>
      </c>
      <c r="B128" s="13" t="s">
        <v>177</v>
      </c>
      <c r="C128" s="23"/>
      <c r="D128" s="14">
        <v>0</v>
      </c>
      <c r="E128" s="14">
        <v>1094823.24</v>
      </c>
      <c r="F128" s="15">
        <f t="shared" si="8"/>
        <v>1094823.24</v>
      </c>
      <c r="G128" s="78" t="s">
        <v>83</v>
      </c>
    </row>
    <row r="129" spans="1:7" ht="52.8" customHeight="1" x14ac:dyDescent="0.25">
      <c r="A129" s="90"/>
      <c r="B129" s="13" t="s">
        <v>178</v>
      </c>
      <c r="C129" s="23"/>
      <c r="D129" s="14">
        <v>1094823.24</v>
      </c>
      <c r="E129" s="14">
        <v>0</v>
      </c>
      <c r="F129" s="15">
        <f t="shared" si="8"/>
        <v>-1094823.24</v>
      </c>
      <c r="G129" s="80"/>
    </row>
    <row r="130" spans="1:7" ht="16.8" customHeight="1" x14ac:dyDescent="0.25">
      <c r="A130" s="88" t="s">
        <v>44</v>
      </c>
      <c r="B130" s="13" t="s">
        <v>45</v>
      </c>
      <c r="C130" s="23"/>
      <c r="D130" s="14">
        <v>0</v>
      </c>
      <c r="E130" s="14">
        <v>12700</v>
      </c>
      <c r="F130" s="15">
        <f t="shared" si="8"/>
        <v>12700</v>
      </c>
      <c r="G130" s="78" t="s">
        <v>12</v>
      </c>
    </row>
    <row r="131" spans="1:7" ht="16.8" customHeight="1" x14ac:dyDescent="0.25">
      <c r="A131" s="90"/>
      <c r="B131" s="13" t="s">
        <v>46</v>
      </c>
      <c r="C131" s="41"/>
      <c r="D131" s="42">
        <v>85000</v>
      </c>
      <c r="E131" s="42">
        <v>68300</v>
      </c>
      <c r="F131" s="43">
        <f t="shared" si="8"/>
        <v>-16700</v>
      </c>
      <c r="G131" s="84"/>
    </row>
    <row r="132" spans="1:7" ht="127.2" customHeight="1" thickBot="1" x14ac:dyDescent="0.3">
      <c r="A132" s="57" t="s">
        <v>24</v>
      </c>
      <c r="B132" s="19" t="s">
        <v>47</v>
      </c>
      <c r="C132" s="24"/>
      <c r="D132" s="20">
        <v>0</v>
      </c>
      <c r="E132" s="20">
        <v>4000</v>
      </c>
      <c r="F132" s="21">
        <f t="shared" si="8"/>
        <v>4000</v>
      </c>
      <c r="G132" s="79"/>
    </row>
    <row r="133" spans="1:7" ht="32.25" customHeight="1" thickTop="1" x14ac:dyDescent="0.25">
      <c r="A133" s="50" t="s">
        <v>28</v>
      </c>
      <c r="B133" s="55"/>
      <c r="C133" s="51"/>
      <c r="D133" s="11">
        <v>92545281</v>
      </c>
      <c r="E133" s="11">
        <v>92545281</v>
      </c>
      <c r="F133" s="12">
        <f t="shared" si="8"/>
        <v>0</v>
      </c>
      <c r="G133" s="18"/>
    </row>
    <row r="134" spans="1:7" ht="44.4" customHeight="1" x14ac:dyDescent="0.25">
      <c r="A134" s="77" t="s">
        <v>29</v>
      </c>
      <c r="B134" s="16" t="s">
        <v>179</v>
      </c>
      <c r="C134" s="22"/>
      <c r="D134" s="14">
        <v>1662500</v>
      </c>
      <c r="E134" s="14">
        <v>1658082.6</v>
      </c>
      <c r="F134" s="15">
        <f t="shared" si="8"/>
        <v>-4417.3999999999069</v>
      </c>
      <c r="G134" s="78" t="s">
        <v>31</v>
      </c>
    </row>
    <row r="135" spans="1:7" ht="44.4" customHeight="1" x14ac:dyDescent="0.25">
      <c r="A135" s="77" t="s">
        <v>180</v>
      </c>
      <c r="B135" s="16" t="s">
        <v>181</v>
      </c>
      <c r="C135" s="22"/>
      <c r="D135" s="14">
        <v>48330</v>
      </c>
      <c r="E135" s="14">
        <v>52747.4</v>
      </c>
      <c r="F135" s="15">
        <f t="shared" si="8"/>
        <v>4417.4000000000015</v>
      </c>
      <c r="G135" s="80"/>
    </row>
    <row r="136" spans="1:7" ht="30" customHeight="1" x14ac:dyDescent="0.25">
      <c r="A136" s="60" t="s">
        <v>29</v>
      </c>
      <c r="B136" s="13" t="s">
        <v>30</v>
      </c>
      <c r="C136" s="23"/>
      <c r="D136" s="14">
        <v>799932</v>
      </c>
      <c r="E136" s="14">
        <v>464171.05</v>
      </c>
      <c r="F136" s="15">
        <f t="shared" si="8"/>
        <v>-335760.95</v>
      </c>
      <c r="G136" s="78" t="s">
        <v>12</v>
      </c>
    </row>
    <row r="137" spans="1:7" ht="131.4" customHeight="1" x14ac:dyDescent="0.25">
      <c r="A137" s="60" t="s">
        <v>24</v>
      </c>
      <c r="B137" s="40" t="s">
        <v>32</v>
      </c>
      <c r="C137" s="41"/>
      <c r="D137" s="42">
        <v>0</v>
      </c>
      <c r="E137" s="42">
        <v>335760.95</v>
      </c>
      <c r="F137" s="43">
        <f>E137-D137</f>
        <v>335760.95</v>
      </c>
      <c r="G137" s="80"/>
    </row>
    <row r="138" spans="1:7" ht="29.4" customHeight="1" x14ac:dyDescent="0.25">
      <c r="A138" s="60" t="s">
        <v>29</v>
      </c>
      <c r="B138" s="13" t="s">
        <v>30</v>
      </c>
      <c r="C138" s="23"/>
      <c r="D138" s="14">
        <v>799932</v>
      </c>
      <c r="E138" s="14">
        <v>749932</v>
      </c>
      <c r="F138" s="15">
        <f t="shared" si="8"/>
        <v>-50000</v>
      </c>
      <c r="G138" s="85" t="s">
        <v>49</v>
      </c>
    </row>
    <row r="139" spans="1:7" ht="130.19999999999999" customHeight="1" thickBot="1" x14ac:dyDescent="0.3">
      <c r="A139" s="46" t="s">
        <v>24</v>
      </c>
      <c r="B139" s="19" t="s">
        <v>48</v>
      </c>
      <c r="C139" s="24"/>
      <c r="D139" s="20">
        <v>0</v>
      </c>
      <c r="E139" s="20">
        <v>50000</v>
      </c>
      <c r="F139" s="21">
        <f t="shared" si="8"/>
        <v>50000</v>
      </c>
      <c r="G139" s="86"/>
    </row>
    <row r="140" spans="1:7" ht="34.200000000000003" customHeight="1" thickTop="1" x14ac:dyDescent="0.25">
      <c r="A140" s="50" t="s">
        <v>231</v>
      </c>
      <c r="B140" s="16"/>
      <c r="C140" s="22"/>
      <c r="D140" s="11">
        <v>883388617</v>
      </c>
      <c r="E140" s="11">
        <v>663388617</v>
      </c>
      <c r="F140" s="12">
        <f t="shared" si="8"/>
        <v>-220000000</v>
      </c>
      <c r="G140" s="71"/>
    </row>
    <row r="141" spans="1:7" ht="66" customHeight="1" x14ac:dyDescent="0.25">
      <c r="A141" s="81" t="s">
        <v>182</v>
      </c>
      <c r="B141" s="13" t="s">
        <v>183</v>
      </c>
      <c r="C141" s="23"/>
      <c r="D141" s="14">
        <v>60000000</v>
      </c>
      <c r="E141" s="14">
        <v>0</v>
      </c>
      <c r="F141" s="15">
        <f t="shared" si="8"/>
        <v>-60000000</v>
      </c>
      <c r="G141" s="78" t="s">
        <v>185</v>
      </c>
    </row>
    <row r="142" spans="1:7" ht="66.599999999999994" customHeight="1" thickBot="1" x14ac:dyDescent="0.3">
      <c r="A142" s="83"/>
      <c r="B142" s="19" t="s">
        <v>184</v>
      </c>
      <c r="C142" s="24"/>
      <c r="D142" s="20">
        <v>160000000</v>
      </c>
      <c r="E142" s="20">
        <v>0</v>
      </c>
      <c r="F142" s="21">
        <f t="shared" si="8"/>
        <v>-160000000</v>
      </c>
      <c r="G142" s="79"/>
    </row>
    <row r="143" spans="1:7" ht="46.2" customHeight="1" thickTop="1" x14ac:dyDescent="0.25">
      <c r="A143" s="50" t="s">
        <v>187</v>
      </c>
      <c r="B143" s="55"/>
      <c r="C143" s="51"/>
      <c r="D143" s="11">
        <v>721778631</v>
      </c>
      <c r="E143" s="11">
        <v>1169189431</v>
      </c>
      <c r="F143" s="12">
        <f t="shared" si="8"/>
        <v>447410800</v>
      </c>
      <c r="G143" s="71"/>
    </row>
    <row r="144" spans="1:7" ht="63.6" customHeight="1" x14ac:dyDescent="0.25">
      <c r="A144" s="81" t="s">
        <v>188</v>
      </c>
      <c r="B144" s="13" t="s">
        <v>189</v>
      </c>
      <c r="C144" s="23"/>
      <c r="D144" s="14">
        <v>0</v>
      </c>
      <c r="E144" s="14">
        <v>100000</v>
      </c>
      <c r="F144" s="15">
        <f t="shared" si="8"/>
        <v>100000</v>
      </c>
      <c r="G144" s="78" t="s">
        <v>60</v>
      </c>
    </row>
    <row r="145" spans="1:7" ht="60" customHeight="1" x14ac:dyDescent="0.25">
      <c r="A145" s="82"/>
      <c r="B145" s="13" t="s">
        <v>190</v>
      </c>
      <c r="C145" s="23"/>
      <c r="D145" s="14">
        <v>377835982</v>
      </c>
      <c r="E145" s="14">
        <v>377735982</v>
      </c>
      <c r="F145" s="15">
        <f t="shared" si="8"/>
        <v>-100000</v>
      </c>
      <c r="G145" s="80"/>
    </row>
    <row r="146" spans="1:7" ht="92.4" customHeight="1" thickBot="1" x14ac:dyDescent="0.3">
      <c r="A146" s="46" t="s">
        <v>191</v>
      </c>
      <c r="B146" s="19" t="s">
        <v>192</v>
      </c>
      <c r="C146" s="24"/>
      <c r="D146" s="20">
        <v>0</v>
      </c>
      <c r="E146" s="20">
        <v>447410800</v>
      </c>
      <c r="F146" s="21">
        <f t="shared" si="8"/>
        <v>447410800</v>
      </c>
      <c r="G146" s="72" t="s">
        <v>64</v>
      </c>
    </row>
    <row r="147" spans="1:7" ht="20.399999999999999" customHeight="1" thickTop="1" x14ac:dyDescent="0.25">
      <c r="A147" s="50" t="s">
        <v>193</v>
      </c>
      <c r="B147" s="55"/>
      <c r="C147" s="51"/>
      <c r="D147" s="11">
        <v>537089694</v>
      </c>
      <c r="E147" s="11">
        <v>537089694</v>
      </c>
      <c r="F147" s="12">
        <f t="shared" si="8"/>
        <v>0</v>
      </c>
      <c r="G147" s="71"/>
    </row>
    <row r="148" spans="1:7" ht="46.2" customHeight="1" x14ac:dyDescent="0.25">
      <c r="A148" s="81" t="s">
        <v>197</v>
      </c>
      <c r="B148" s="13" t="s">
        <v>198</v>
      </c>
      <c r="C148" s="23"/>
      <c r="D148" s="14">
        <v>265360000</v>
      </c>
      <c r="E148" s="14">
        <v>265309680</v>
      </c>
      <c r="F148" s="15">
        <f>E148-D148</f>
        <v>-50320</v>
      </c>
      <c r="G148" s="78" t="s">
        <v>31</v>
      </c>
    </row>
    <row r="149" spans="1:7" ht="45.6" customHeight="1" x14ac:dyDescent="0.25">
      <c r="A149" s="82"/>
      <c r="B149" s="13" t="s">
        <v>199</v>
      </c>
      <c r="C149" s="23"/>
      <c r="D149" s="14">
        <v>41249149.68</v>
      </c>
      <c r="E149" s="14">
        <v>41299469.68</v>
      </c>
      <c r="F149" s="15">
        <f>E149-D149</f>
        <v>50320</v>
      </c>
      <c r="G149" s="80"/>
    </row>
    <row r="150" spans="1:7" ht="44.4" customHeight="1" x14ac:dyDescent="0.25">
      <c r="A150" s="81" t="s">
        <v>200</v>
      </c>
      <c r="B150" s="13" t="s">
        <v>201</v>
      </c>
      <c r="C150" s="23"/>
      <c r="D150" s="14">
        <v>34728982</v>
      </c>
      <c r="E150" s="14">
        <v>34781139</v>
      </c>
      <c r="F150" s="15">
        <f t="shared" ref="F150:F152" si="10">E150-D150</f>
        <v>52157</v>
      </c>
      <c r="G150" s="78" t="s">
        <v>31</v>
      </c>
    </row>
    <row r="151" spans="1:7" ht="44.4" customHeight="1" thickBot="1" x14ac:dyDescent="0.3">
      <c r="A151" s="83"/>
      <c r="B151" s="19" t="s">
        <v>202</v>
      </c>
      <c r="C151" s="24"/>
      <c r="D151" s="20">
        <v>1802775</v>
      </c>
      <c r="E151" s="20">
        <v>1750618</v>
      </c>
      <c r="F151" s="21">
        <f t="shared" si="10"/>
        <v>-52157</v>
      </c>
      <c r="G151" s="79"/>
    </row>
    <row r="152" spans="1:7" ht="31.8" customHeight="1" thickTop="1" x14ac:dyDescent="0.25">
      <c r="A152" s="50" t="s">
        <v>203</v>
      </c>
      <c r="B152" s="55"/>
      <c r="C152" s="51"/>
      <c r="D152" s="11">
        <v>648223237</v>
      </c>
      <c r="E152" s="11">
        <v>648223237</v>
      </c>
      <c r="F152" s="12">
        <f t="shared" si="10"/>
        <v>0</v>
      </c>
      <c r="G152" s="71"/>
    </row>
    <row r="153" spans="1:7" ht="103.8" customHeight="1" x14ac:dyDescent="0.25">
      <c r="A153" s="60" t="s">
        <v>204</v>
      </c>
      <c r="B153" s="13" t="s">
        <v>205</v>
      </c>
      <c r="C153" s="23"/>
      <c r="D153" s="14">
        <v>72755373</v>
      </c>
      <c r="E153" s="14">
        <v>104989723</v>
      </c>
      <c r="F153" s="15">
        <f>E153-D153</f>
        <v>32234350</v>
      </c>
      <c r="G153" s="78" t="s">
        <v>60</v>
      </c>
    </row>
    <row r="154" spans="1:7" ht="46.8" customHeight="1" x14ac:dyDescent="0.25">
      <c r="A154" s="60" t="s">
        <v>143</v>
      </c>
      <c r="B154" s="13" t="s">
        <v>208</v>
      </c>
      <c r="C154" s="23"/>
      <c r="D154" s="14">
        <v>70349195</v>
      </c>
      <c r="E154" s="14">
        <v>13850000</v>
      </c>
      <c r="F154" s="15">
        <f t="shared" ref="F154:F157" si="11">E154-D154</f>
        <v>-56499195</v>
      </c>
      <c r="G154" s="84"/>
    </row>
    <row r="155" spans="1:7" ht="45" customHeight="1" x14ac:dyDescent="0.25">
      <c r="A155" s="60" t="s">
        <v>209</v>
      </c>
      <c r="B155" s="13" t="s">
        <v>210</v>
      </c>
      <c r="C155" s="23"/>
      <c r="D155" s="14">
        <v>55788870</v>
      </c>
      <c r="E155" s="14">
        <v>81554520</v>
      </c>
      <c r="F155" s="15">
        <f t="shared" si="11"/>
        <v>25765650</v>
      </c>
      <c r="G155" s="84"/>
    </row>
    <row r="156" spans="1:7" ht="60" customHeight="1" x14ac:dyDescent="0.25">
      <c r="A156" s="60" t="s">
        <v>211</v>
      </c>
      <c r="B156" s="13" t="s">
        <v>212</v>
      </c>
      <c r="C156" s="23"/>
      <c r="D156" s="14">
        <v>31773368</v>
      </c>
      <c r="E156" s="14">
        <v>39773368</v>
      </c>
      <c r="F156" s="15">
        <f t="shared" si="11"/>
        <v>8000000</v>
      </c>
      <c r="G156" s="84"/>
    </row>
    <row r="157" spans="1:7" ht="31.8" customHeight="1" x14ac:dyDescent="0.25">
      <c r="A157" s="60" t="s">
        <v>213</v>
      </c>
      <c r="B157" s="13" t="s">
        <v>214</v>
      </c>
      <c r="C157" s="23"/>
      <c r="D157" s="14">
        <v>40000000</v>
      </c>
      <c r="E157" s="14">
        <v>30499195</v>
      </c>
      <c r="F157" s="15">
        <f t="shared" si="11"/>
        <v>-9500805</v>
      </c>
      <c r="G157" s="80"/>
    </row>
    <row r="158" spans="1:7" ht="33.6" customHeight="1" x14ac:dyDescent="0.25">
      <c r="A158" s="60" t="s">
        <v>206</v>
      </c>
      <c r="B158" s="13" t="s">
        <v>207</v>
      </c>
      <c r="C158" s="23"/>
      <c r="D158" s="14">
        <v>20156000</v>
      </c>
      <c r="E158" s="14">
        <v>20117450</v>
      </c>
      <c r="F158" s="15">
        <f>E158-D158</f>
        <v>-38550</v>
      </c>
      <c r="G158" s="78" t="s">
        <v>12</v>
      </c>
    </row>
    <row r="159" spans="1:7" ht="129.6" customHeight="1" thickBot="1" x14ac:dyDescent="0.3">
      <c r="A159" s="46" t="s">
        <v>24</v>
      </c>
      <c r="B159" s="19" t="s">
        <v>215</v>
      </c>
      <c r="C159" s="24"/>
      <c r="D159" s="20">
        <v>0</v>
      </c>
      <c r="E159" s="20">
        <v>38550</v>
      </c>
      <c r="F159" s="21">
        <f>E159-D159</f>
        <v>38550</v>
      </c>
      <c r="G159" s="79"/>
    </row>
    <row r="160" spans="1:7" ht="33.6" customHeight="1" thickTop="1" x14ac:dyDescent="0.25">
      <c r="A160" s="50" t="s">
        <v>216</v>
      </c>
      <c r="B160" s="55"/>
      <c r="C160" s="51"/>
      <c r="D160" s="11">
        <v>578859098.63</v>
      </c>
      <c r="E160" s="11">
        <v>576231987.63</v>
      </c>
      <c r="F160" s="12">
        <f>E160-D160</f>
        <v>-2627111</v>
      </c>
      <c r="G160" s="71"/>
    </row>
    <row r="161" spans="1:7" ht="78" customHeight="1" x14ac:dyDescent="0.25">
      <c r="A161" s="60" t="s">
        <v>11</v>
      </c>
      <c r="B161" s="13" t="s">
        <v>217</v>
      </c>
      <c r="C161" s="23"/>
      <c r="D161" s="14">
        <v>34619757</v>
      </c>
      <c r="E161" s="14">
        <v>31992646</v>
      </c>
      <c r="F161" s="15">
        <f>E161-D161</f>
        <v>-2627111</v>
      </c>
      <c r="G161" s="76" t="s">
        <v>218</v>
      </c>
    </row>
    <row r="162" spans="1:7" ht="36" customHeight="1" x14ac:dyDescent="0.25">
      <c r="A162" s="60" t="s">
        <v>219</v>
      </c>
      <c r="B162" s="13" t="s">
        <v>220</v>
      </c>
      <c r="C162" s="23"/>
      <c r="D162" s="14">
        <v>13100493.800000001</v>
      </c>
      <c r="E162" s="14">
        <v>12850493.800000001</v>
      </c>
      <c r="F162" s="15">
        <f>E162-D162</f>
        <v>-250000</v>
      </c>
      <c r="G162" s="78" t="s">
        <v>31</v>
      </c>
    </row>
    <row r="163" spans="1:7" ht="54.6" customHeight="1" thickBot="1" x14ac:dyDescent="0.3">
      <c r="A163" s="46" t="s">
        <v>221</v>
      </c>
      <c r="B163" s="19" t="s">
        <v>222</v>
      </c>
      <c r="C163" s="24"/>
      <c r="D163" s="20">
        <v>14287995.43</v>
      </c>
      <c r="E163" s="20">
        <v>14537995.43</v>
      </c>
      <c r="F163" s="21">
        <f>E163-D163</f>
        <v>250000</v>
      </c>
      <c r="G163" s="79"/>
    </row>
    <row r="164" spans="1:7" ht="31.8" customHeight="1" thickTop="1" x14ac:dyDescent="0.25">
      <c r="A164" s="50" t="s">
        <v>223</v>
      </c>
      <c r="B164" s="55"/>
      <c r="C164" s="51"/>
      <c r="D164" s="11">
        <v>1121152200</v>
      </c>
      <c r="E164" s="11">
        <v>1121152200</v>
      </c>
      <c r="F164" s="12">
        <f>E164-D164</f>
        <v>0</v>
      </c>
      <c r="G164" s="75"/>
    </row>
    <row r="165" spans="1:7" ht="49.2" customHeight="1" x14ac:dyDescent="0.25">
      <c r="A165" s="60" t="s">
        <v>224</v>
      </c>
      <c r="B165" s="13" t="s">
        <v>225</v>
      </c>
      <c r="C165" s="23"/>
      <c r="D165" s="14">
        <v>1500000</v>
      </c>
      <c r="E165" s="14">
        <v>1217747.6200000001</v>
      </c>
      <c r="F165" s="15">
        <f>E165-D165</f>
        <v>-282252.37999999989</v>
      </c>
      <c r="G165" s="78" t="s">
        <v>12</v>
      </c>
    </row>
    <row r="166" spans="1:7" ht="129" customHeight="1" x14ac:dyDescent="0.25">
      <c r="A166" s="60" t="s">
        <v>24</v>
      </c>
      <c r="B166" s="13" t="s">
        <v>226</v>
      </c>
      <c r="C166" s="23"/>
      <c r="D166" s="14">
        <v>0</v>
      </c>
      <c r="E166" s="14">
        <v>282252.38</v>
      </c>
      <c r="F166" s="15">
        <f>E166-D166</f>
        <v>282252.38</v>
      </c>
      <c r="G166" s="80"/>
    </row>
    <row r="167" spans="1:7" ht="61.8" customHeight="1" x14ac:dyDescent="0.25">
      <c r="A167" s="60" t="s">
        <v>227</v>
      </c>
      <c r="B167" s="13" t="s">
        <v>228</v>
      </c>
      <c r="C167" s="23"/>
      <c r="D167" s="14">
        <v>79954526</v>
      </c>
      <c r="E167" s="14">
        <v>79951989.799999997</v>
      </c>
      <c r="F167" s="15">
        <f>E167-D167</f>
        <v>-2536.2000000029802</v>
      </c>
      <c r="G167" s="78" t="s">
        <v>12</v>
      </c>
    </row>
    <row r="168" spans="1:7" ht="129" customHeight="1" thickBot="1" x14ac:dyDescent="0.3">
      <c r="A168" s="46" t="s">
        <v>24</v>
      </c>
      <c r="B168" s="19" t="s">
        <v>229</v>
      </c>
      <c r="C168" s="24"/>
      <c r="D168" s="20">
        <v>0</v>
      </c>
      <c r="E168" s="20">
        <v>2536.1999999999998</v>
      </c>
      <c r="F168" s="21">
        <f>E168-D168</f>
        <v>2536.1999999999998</v>
      </c>
      <c r="G168" s="79"/>
    </row>
    <row r="169" spans="1:7" ht="18" customHeight="1" thickTop="1" x14ac:dyDescent="0.25">
      <c r="A169" s="10" t="s">
        <v>6</v>
      </c>
      <c r="B169" s="16"/>
      <c r="C169" s="97"/>
      <c r="D169" s="11">
        <v>73320060490.970001</v>
      </c>
      <c r="E169" s="11">
        <v>75273226288.970001</v>
      </c>
      <c r="F169" s="11">
        <f>E169-D169</f>
        <v>1953165798</v>
      </c>
      <c r="G169" s="98"/>
    </row>
    <row r="170" spans="1:7" ht="45.75" customHeight="1" x14ac:dyDescent="0.25">
      <c r="A170" s="3"/>
      <c r="B170" s="6"/>
      <c r="C170" s="4"/>
      <c r="D170" s="5"/>
      <c r="E170" s="5"/>
      <c r="F170" s="5"/>
      <c r="G170" s="3"/>
    </row>
    <row r="171" spans="1:7" ht="18" customHeight="1" x14ac:dyDescent="0.35">
      <c r="A171" s="44" t="s">
        <v>17</v>
      </c>
      <c r="B171" s="31"/>
      <c r="C171" s="4"/>
      <c r="D171" s="5"/>
      <c r="E171" s="5"/>
      <c r="F171" s="7"/>
      <c r="G171" s="45" t="s">
        <v>13</v>
      </c>
    </row>
    <row r="172" spans="1:7" x14ac:dyDescent="0.25">
      <c r="A172" s="3"/>
      <c r="B172" s="28"/>
      <c r="C172" s="4"/>
      <c r="D172" s="5"/>
      <c r="E172" s="5"/>
      <c r="F172" s="5"/>
      <c r="G172" s="4"/>
    </row>
    <row r="173" spans="1:7" ht="49.8" customHeight="1" x14ac:dyDescent="0.25">
      <c r="A173" s="3"/>
      <c r="B173" s="28"/>
      <c r="C173" s="4"/>
      <c r="D173" s="5"/>
      <c r="E173" s="5"/>
      <c r="F173" s="5"/>
      <c r="G173" s="4"/>
    </row>
    <row r="174" spans="1:7" x14ac:dyDescent="0.25">
      <c r="A174" s="48" t="s">
        <v>8</v>
      </c>
      <c r="B174" s="28"/>
      <c r="C174" s="4"/>
      <c r="D174" s="5"/>
      <c r="E174" s="5"/>
      <c r="F174" s="5"/>
      <c r="G174" s="4"/>
    </row>
    <row r="175" spans="1:7" ht="13.5" customHeight="1" x14ac:dyDescent="0.25">
      <c r="A175" s="3" t="s">
        <v>7</v>
      </c>
      <c r="B175" s="28"/>
      <c r="C175" s="4"/>
      <c r="D175" s="5"/>
      <c r="E175" s="5"/>
      <c r="F175" s="5"/>
      <c r="G175" s="4"/>
    </row>
  </sheetData>
  <mergeCells count="74">
    <mergeCell ref="G162:G163"/>
    <mergeCell ref="G165:G166"/>
    <mergeCell ref="G167:G168"/>
    <mergeCell ref="G123:G124"/>
    <mergeCell ref="A123:A124"/>
    <mergeCell ref="G118:G120"/>
    <mergeCell ref="G128:G129"/>
    <mergeCell ref="A128:A129"/>
    <mergeCell ref="G106:G112"/>
    <mergeCell ref="G113:G114"/>
    <mergeCell ref="G116:G117"/>
    <mergeCell ref="G121:G122"/>
    <mergeCell ref="A121:A122"/>
    <mergeCell ref="A118:A119"/>
    <mergeCell ref="A2:G2"/>
    <mergeCell ref="G136:G137"/>
    <mergeCell ref="G99:G100"/>
    <mergeCell ref="G130:G132"/>
    <mergeCell ref="A130:A131"/>
    <mergeCell ref="G9:G10"/>
    <mergeCell ref="A13:A14"/>
    <mergeCell ref="G13:G14"/>
    <mergeCell ref="G11:G12"/>
    <mergeCell ref="A51:A52"/>
    <mergeCell ref="G49:G52"/>
    <mergeCell ref="A53:A54"/>
    <mergeCell ref="G53:G54"/>
    <mergeCell ref="G102:G103"/>
    <mergeCell ref="A102:A103"/>
    <mergeCell ref="G104:G105"/>
    <mergeCell ref="A99:A100"/>
    <mergeCell ref="G25:G26"/>
    <mergeCell ref="G27:G28"/>
    <mergeCell ref="A27:A28"/>
    <mergeCell ref="G22:G23"/>
    <mergeCell ref="A22:A23"/>
    <mergeCell ref="G30:G31"/>
    <mergeCell ref="A49:A50"/>
    <mergeCell ref="G66:G67"/>
    <mergeCell ref="A66:A67"/>
    <mergeCell ref="G97:G98"/>
    <mergeCell ref="G16:G17"/>
    <mergeCell ref="A34:A35"/>
    <mergeCell ref="G34:G35"/>
    <mergeCell ref="A97:A98"/>
    <mergeCell ref="G55:G59"/>
    <mergeCell ref="G37:G48"/>
    <mergeCell ref="A38:A41"/>
    <mergeCell ref="A43:A48"/>
    <mergeCell ref="A55:A59"/>
    <mergeCell ref="G60:G65"/>
    <mergeCell ref="A60:A65"/>
    <mergeCell ref="G79:G82"/>
    <mergeCell ref="A79:A80"/>
    <mergeCell ref="A81:A82"/>
    <mergeCell ref="G87:G88"/>
    <mergeCell ref="G69:G72"/>
    <mergeCell ref="A69:A72"/>
    <mergeCell ref="G74:G76"/>
    <mergeCell ref="A75:A76"/>
    <mergeCell ref="A83:A84"/>
    <mergeCell ref="G83:G84"/>
    <mergeCell ref="G134:G135"/>
    <mergeCell ref="A141:A142"/>
    <mergeCell ref="G141:G142"/>
    <mergeCell ref="G144:G145"/>
    <mergeCell ref="A144:A145"/>
    <mergeCell ref="G138:G139"/>
    <mergeCell ref="G158:G159"/>
    <mergeCell ref="G148:G149"/>
    <mergeCell ref="A148:A149"/>
    <mergeCell ref="G150:G151"/>
    <mergeCell ref="A150:A151"/>
    <mergeCell ref="G153:G157"/>
  </mergeCells>
  <phoneticPr fontId="1" type="noConversion"/>
  <pageMargins left="0.35433070866141736" right="0.35433070866141736" top="0.39370078740157483" bottom="0.23622047244094491" header="0.19685039370078741" footer="0.35433070866141736"/>
  <pageSetup paperSize="9" scale="82" orientation="landscape" r:id="rId1"/>
  <headerFooter alignWithMargins="0">
    <oddHeader>&amp;C&amp;P</oddHeader>
  </headerFooter>
  <rowBreaks count="8" manualBreakCount="8">
    <brk id="14" max="16383" man="1"/>
    <brk id="28" max="16383" man="1"/>
    <brk id="36" max="16383" man="1"/>
    <brk id="103" max="16383" man="1"/>
    <brk id="132" max="16383" man="1"/>
    <brk id="142" max="16383" man="1"/>
    <brk id="151" max="16383" man="1"/>
    <brk id="1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2020-07-15T07:17:12Z</cp:lastPrinted>
  <dcterms:created xsi:type="dcterms:W3CDTF">2007-03-21T13:35:32Z</dcterms:created>
  <dcterms:modified xsi:type="dcterms:W3CDTF">2020-07-15T07:17:17Z</dcterms:modified>
</cp:coreProperties>
</file>